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AHCDFS.AHC.UFL.EDU\FILES\DN\PERSONAL\masoncl\My Documents\"/>
    </mc:Choice>
  </mc:AlternateContent>
  <bookViews>
    <workbookView xWindow="0" yWindow="0" windowWidth="28800" windowHeight="14685" tabRatio="759" activeTab="1"/>
  </bookViews>
  <sheets>
    <sheet name="3 Periods" sheetId="21" r:id="rId1"/>
    <sheet name="Fringe" sheetId="17" r:id="rId2"/>
    <sheet name="IDC" sheetId="19" r:id="rId3"/>
  </sheets>
  <definedNames>
    <definedName name="Fringe" localSheetId="0">#REF!</definedName>
    <definedName name="Fringe" localSheetId="1">Fringe!$B$1:$B$8</definedName>
    <definedName name="Fringe">#REF!</definedName>
    <definedName name="Fringe_Rates">Fringe!$B$5:$B$13</definedName>
  </definedNames>
  <calcPr calcId="162913"/>
</workbook>
</file>

<file path=xl/calcChain.xml><?xml version="1.0" encoding="utf-8"?>
<calcChain xmlns="http://schemas.openxmlformats.org/spreadsheetml/2006/main">
  <c r="AA76" i="21" l="1"/>
  <c r="AA73" i="21"/>
  <c r="AA72" i="21"/>
  <c r="AA71" i="21"/>
  <c r="AA70" i="21"/>
  <c r="AA69" i="21"/>
  <c r="AA66" i="21"/>
  <c r="AA65" i="21"/>
  <c r="AA60" i="21"/>
  <c r="AA58" i="21"/>
  <c r="Y7" i="21"/>
  <c r="Z7" i="21"/>
  <c r="Y8" i="21"/>
  <c r="Z8" i="21"/>
  <c r="Y9" i="21"/>
  <c r="Z9" i="21"/>
  <c r="Y10" i="21"/>
  <c r="Z10" i="21"/>
  <c r="Y11" i="21"/>
  <c r="Z11" i="21"/>
  <c r="Y12" i="21"/>
  <c r="Z12" i="21"/>
  <c r="Y13" i="21"/>
  <c r="Z13" i="21"/>
  <c r="Z6" i="21"/>
  <c r="Y6" i="21"/>
  <c r="S70" i="21"/>
  <c r="W69" i="21"/>
  <c r="S69" i="21"/>
  <c r="W65" i="21"/>
  <c r="S65" i="21"/>
  <c r="O65" i="21"/>
  <c r="O69" i="21" s="1"/>
  <c r="N51" i="21"/>
  <c r="AA50" i="21"/>
  <c r="AA49" i="21"/>
  <c r="AA48" i="21"/>
  <c r="AA47" i="21"/>
  <c r="AA46" i="21"/>
  <c r="S45" i="21"/>
  <c r="R51" i="21" s="1"/>
  <c r="V42" i="21"/>
  <c r="W71" i="21" s="1"/>
  <c r="R42" i="21"/>
  <c r="S71" i="21" s="1"/>
  <c r="N42" i="21"/>
  <c r="O71" i="21" s="1"/>
  <c r="AA41" i="21"/>
  <c r="Z42" i="21" s="1"/>
  <c r="V38" i="21"/>
  <c r="R38" i="21"/>
  <c r="N38" i="21"/>
  <c r="AA37" i="21"/>
  <c r="Z38" i="21" s="1"/>
  <c r="N34" i="21"/>
  <c r="AA33" i="21"/>
  <c r="AA32" i="21"/>
  <c r="AA31" i="21"/>
  <c r="AA30" i="21"/>
  <c r="S29" i="21"/>
  <c r="W29" i="21" s="1"/>
  <c r="S28" i="21"/>
  <c r="W28" i="21" s="1"/>
  <c r="S27" i="21"/>
  <c r="R34" i="21" s="1"/>
  <c r="W23" i="21"/>
  <c r="W70" i="21" s="1"/>
  <c r="S23" i="21"/>
  <c r="O23" i="21"/>
  <c r="O70" i="21" s="1"/>
  <c r="AA22" i="21"/>
  <c r="AA23" i="21" s="1"/>
  <c r="O18" i="21"/>
  <c r="O72" i="21" s="1"/>
  <c r="S17" i="21"/>
  <c r="S18" i="21" s="1"/>
  <c r="S72" i="21" s="1"/>
  <c r="U13" i="21"/>
  <c r="Q13" i="21"/>
  <c r="N13" i="21"/>
  <c r="R13" i="21" s="1"/>
  <c r="M13" i="21"/>
  <c r="O13" i="21" s="1"/>
  <c r="G13" i="21"/>
  <c r="F13" i="21"/>
  <c r="E13" i="21"/>
  <c r="V12" i="21"/>
  <c r="R12" i="21"/>
  <c r="N12" i="21"/>
  <c r="M12" i="21"/>
  <c r="Q12" i="21" s="1"/>
  <c r="G12" i="21"/>
  <c r="F12" i="21"/>
  <c r="E12" i="21"/>
  <c r="Q11" i="21"/>
  <c r="U11" i="21" s="1"/>
  <c r="N11" i="21"/>
  <c r="M11" i="21"/>
  <c r="G11" i="21"/>
  <c r="F11" i="21"/>
  <c r="E11" i="21"/>
  <c r="Q10" i="21"/>
  <c r="N10" i="21"/>
  <c r="R10" i="21" s="1"/>
  <c r="V10" i="21" s="1"/>
  <c r="M10" i="21"/>
  <c r="G10" i="21"/>
  <c r="F10" i="21"/>
  <c r="E10" i="21"/>
  <c r="Q9" i="21"/>
  <c r="U9" i="21" s="1"/>
  <c r="N9" i="21"/>
  <c r="R9" i="21" s="1"/>
  <c r="M9" i="21"/>
  <c r="G9" i="21"/>
  <c r="F9" i="21"/>
  <c r="E9" i="21"/>
  <c r="N8" i="21"/>
  <c r="R8" i="21" s="1"/>
  <c r="V8" i="21" s="1"/>
  <c r="M8" i="21"/>
  <c r="Q8" i="21" s="1"/>
  <c r="G8" i="21"/>
  <c r="F8" i="21"/>
  <c r="E8" i="21"/>
  <c r="N7" i="21"/>
  <c r="M7" i="21"/>
  <c r="Q7" i="21" s="1"/>
  <c r="U7" i="21" s="1"/>
  <c r="G7" i="21"/>
  <c r="F7" i="21"/>
  <c r="E7" i="21"/>
  <c r="N6" i="21"/>
  <c r="R6" i="21" s="1"/>
  <c r="V6" i="21" s="1"/>
  <c r="M6" i="21"/>
  <c r="O6" i="21" s="1"/>
  <c r="G6" i="21"/>
  <c r="F6" i="21"/>
  <c r="E6" i="21"/>
  <c r="S53" i="21" l="1"/>
  <c r="W17" i="21"/>
  <c r="W18" i="21" s="1"/>
  <c r="W72" i="21" s="1"/>
  <c r="W73" i="21" s="1"/>
  <c r="W76" i="21" s="1"/>
  <c r="W66" i="21" s="1"/>
  <c r="O53" i="21"/>
  <c r="Q6" i="21"/>
  <c r="U6" i="21" s="1"/>
  <c r="W45" i="21"/>
  <c r="V51" i="21" s="1"/>
  <c r="S73" i="21"/>
  <c r="S76" i="21" s="1"/>
  <c r="S66" i="21" s="1"/>
  <c r="O9" i="21"/>
  <c r="O10" i="21"/>
  <c r="U8" i="21"/>
  <c r="S8" i="21"/>
  <c r="O73" i="21"/>
  <c r="W6" i="21"/>
  <c r="AA17" i="21"/>
  <c r="AA18" i="21" s="1"/>
  <c r="AA28" i="21"/>
  <c r="AA29" i="21"/>
  <c r="U12" i="21"/>
  <c r="S12" i="21"/>
  <c r="V13" i="21"/>
  <c r="S13" i="21"/>
  <c r="V9" i="21"/>
  <c r="W9" i="21" s="1"/>
  <c r="S9" i="21"/>
  <c r="W27" i="21"/>
  <c r="O7" i="21"/>
  <c r="O11" i="21"/>
  <c r="S6" i="21"/>
  <c r="S10" i="21"/>
  <c r="U10" i="21"/>
  <c r="O12" i="21"/>
  <c r="W13" i="21"/>
  <c r="AA6" i="21"/>
  <c r="R7" i="21"/>
  <c r="V7" i="21" s="1"/>
  <c r="O8" i="21"/>
  <c r="R11" i="21"/>
  <c r="V11" i="21" s="1"/>
  <c r="O14" i="21" l="1"/>
  <c r="O56" i="21" s="1"/>
  <c r="O60" i="21" s="1"/>
  <c r="AA7" i="21"/>
  <c r="AA10" i="21"/>
  <c r="AA12" i="21"/>
  <c r="V34" i="21"/>
  <c r="W53" i="21" s="1"/>
  <c r="AA11" i="21"/>
  <c r="W11" i="21"/>
  <c r="W7" i="21"/>
  <c r="AA13" i="21"/>
  <c r="O76" i="21"/>
  <c r="W12" i="21"/>
  <c r="S7" i="21"/>
  <c r="S14" i="21" s="1"/>
  <c r="S56" i="21" s="1"/>
  <c r="S60" i="21" s="1"/>
  <c r="S11" i="21"/>
  <c r="AA45" i="21"/>
  <c r="Z51" i="21" s="1"/>
  <c r="W10" i="21"/>
  <c r="AA9" i="21"/>
  <c r="W8" i="21"/>
  <c r="W14" i="21" l="1"/>
  <c r="W56" i="21" s="1"/>
  <c r="W60" i="21" s="1"/>
  <c r="O66" i="21"/>
  <c r="AA27" i="21"/>
  <c r="Z34" i="21" s="1"/>
  <c r="AA53" i="21" s="1"/>
  <c r="AA8" i="21"/>
  <c r="AA14" i="21" s="1"/>
  <c r="AA56" i="21" l="1"/>
</calcChain>
</file>

<file path=xl/sharedStrings.xml><?xml version="1.0" encoding="utf-8"?>
<sst xmlns="http://schemas.openxmlformats.org/spreadsheetml/2006/main" count="138" uniqueCount="110">
  <si>
    <t>PI:</t>
  </si>
  <si>
    <t>Date:</t>
  </si>
  <si>
    <t>Grant Period:</t>
  </si>
  <si>
    <t>Year 1</t>
  </si>
  <si>
    <t>Year 2</t>
  </si>
  <si>
    <t>Year 3</t>
  </si>
  <si>
    <t>Total Grant</t>
  </si>
  <si>
    <t>Personnel</t>
  </si>
  <si>
    <t xml:space="preserve">Role </t>
  </si>
  <si>
    <t>% on Project</t>
  </si>
  <si>
    <t>Salary</t>
  </si>
  <si>
    <t>Benefits</t>
  </si>
  <si>
    <t>Total</t>
  </si>
  <si>
    <t>EXPENSE</t>
  </si>
  <si>
    <t>SUPPLIES</t>
  </si>
  <si>
    <t>TRAVEL</t>
  </si>
  <si>
    <t>OTHER EXPENSES</t>
  </si>
  <si>
    <t>Tuition</t>
  </si>
  <si>
    <t>Total Year / Grant</t>
  </si>
  <si>
    <t>Modular Calculations</t>
  </si>
  <si>
    <t>Initial Budget Period</t>
  </si>
  <si>
    <t xml:space="preserve">Year 2 </t>
  </si>
  <si>
    <t xml:space="preserve">Year 3 </t>
  </si>
  <si>
    <t>Total Budget</t>
  </si>
  <si>
    <t>Total Direct</t>
  </si>
  <si>
    <t>(7A)</t>
  </si>
  <si>
    <t>(8A)</t>
  </si>
  <si>
    <t>Total Direct / Indirect</t>
  </si>
  <si>
    <t>(7B)</t>
  </si>
  <si>
    <t>(8B)</t>
  </si>
  <si>
    <t>Checklist:</t>
  </si>
  <si>
    <t>Direct Cost</t>
  </si>
  <si>
    <t>= Base</t>
  </si>
  <si>
    <t>= Indirect Cost</t>
  </si>
  <si>
    <t xml:space="preserve"> </t>
  </si>
  <si>
    <t xml:space="preserve">Grant Title: </t>
  </si>
  <si>
    <t>SALARIES</t>
  </si>
  <si>
    <t>EQUIPMENT</t>
  </si>
  <si>
    <t>Supplies Total / YR</t>
  </si>
  <si>
    <t>Travel Total / YR</t>
  </si>
  <si>
    <t>Other Expense Total / YR</t>
  </si>
  <si>
    <t>Target budget amount</t>
  </si>
  <si>
    <t>Face Page</t>
  </si>
  <si>
    <t>→</t>
  </si>
  <si>
    <t>TUITION</t>
  </si>
  <si>
    <t xml:space="preserve">CY </t>
  </si>
  <si>
    <t>AY</t>
  </si>
  <si>
    <t>SM</t>
  </si>
  <si>
    <t>SALARY SUB TOTAL</t>
  </si>
  <si>
    <t>TUITION SUB TOTAL</t>
  </si>
  <si>
    <t>EQUIPMENT SUB TOTAL</t>
  </si>
  <si>
    <t xml:space="preserve">EXPENSE SUB TOTAL </t>
  </si>
  <si>
    <t>Variance</t>
  </si>
  <si>
    <t>Fringe</t>
  </si>
  <si>
    <t>COM Clinical Faculty</t>
  </si>
  <si>
    <t>Exempt TEAMS/USPS</t>
  </si>
  <si>
    <t>Non-Exempt TEAMS/USPS</t>
  </si>
  <si>
    <t>current sal + 3%</t>
  </si>
  <si>
    <r>
      <t xml:space="preserve">CONSORTIUM COSTS ABOVE 1st 25,000 </t>
    </r>
    <r>
      <rPr>
        <b/>
        <sz val="8"/>
        <color rgb="FFFF0000"/>
        <rFont val="Arial"/>
        <family val="2"/>
      </rPr>
      <t>(put 1st $25,000 in Other Expenses category to calculate F&amp;A)</t>
    </r>
  </si>
  <si>
    <t>Consortium Costs (above 1st $25,000) Total / YR</t>
  </si>
  <si>
    <t>Equipment</t>
  </si>
  <si>
    <t>Consortium</t>
  </si>
  <si>
    <t>F&amp;A RATE</t>
  </si>
  <si>
    <t>UF Fringe Benefit Rates</t>
  </si>
  <si>
    <t>http://research.ufl.edu/research/handbook/budgets/fringe-benefits.html</t>
  </si>
  <si>
    <t>Salary Plan</t>
  </si>
  <si>
    <t>Faculty (3, 9, 10, and 12-month)</t>
  </si>
  <si>
    <t>Clinical Post Doc Associates/Housestaff</t>
  </si>
  <si>
    <t>Regular Post Doc Associates</t>
  </si>
  <si>
    <t>OPS Graduate Assistant</t>
  </si>
  <si>
    <t>OPS Student/Federal Work Study</t>
  </si>
  <si>
    <t>OPS Other/Temporary Faculty</t>
  </si>
  <si>
    <t>UF Facilities &amp; Administrative (F&amp;A)/Indirect Cost (IDC) Rates</t>
  </si>
  <si>
    <t>http://research.ufl.edu/faculty-and-staff/proposal-development-submission/budgeting-information/fa-rates-idc.html</t>
  </si>
  <si>
    <t>Sponsor</t>
  </si>
  <si>
    <t>Type of Project Activity/Contract</t>
  </si>
  <si>
    <t>Rate</t>
  </si>
  <si>
    <t>Base</t>
  </si>
  <si>
    <t>On-campus</t>
  </si>
  <si>
    <t>Off-campus</t>
  </si>
  <si>
    <t>All sponsors not listed below</t>
  </si>
  <si>
    <t>Research</t>
  </si>
  <si>
    <t>MTDC</t>
  </si>
  <si>
    <r>
      <t>IFAS AREC</t>
    </r>
    <r>
      <rPr>
        <b/>
        <vertAlign val="superscript"/>
        <sz val="12"/>
        <color rgb="FF444444"/>
        <rFont val="Times New Roman"/>
        <family val="1"/>
      </rPr>
      <t>1</t>
    </r>
    <r>
      <rPr>
        <sz val="12"/>
        <color rgb="FF444444"/>
        <rFont val="Times New Roman"/>
        <family val="1"/>
      </rPr>
      <t> – Research activities</t>
    </r>
  </si>
  <si>
    <r>
      <t>Other Sponsored Activity</t>
    </r>
    <r>
      <rPr>
        <b/>
        <vertAlign val="superscript"/>
        <sz val="12"/>
        <color rgb="FF444444"/>
        <rFont val="Times New Roman"/>
        <family val="1"/>
      </rPr>
      <t>2</t>
    </r>
  </si>
  <si>
    <t>Instruction</t>
  </si>
  <si>
    <t>Department of Defense Contracts</t>
  </si>
  <si>
    <t>Research Contract or Subcontract</t>
  </si>
  <si>
    <r>
      <t>Gov’t Entities within the state of Florida including Florida State Agencies</t>
    </r>
    <r>
      <rPr>
        <b/>
        <vertAlign val="superscript"/>
        <sz val="12"/>
        <color rgb="FF444444"/>
        <rFont val="Times New Roman"/>
        <family val="1"/>
      </rPr>
      <t>3</t>
    </r>
  </si>
  <si>
    <t>If from Government Operating Funds</t>
  </si>
  <si>
    <t>TDC</t>
  </si>
  <si>
    <t>If Federal Flow-through with Fixed Price Award</t>
  </si>
  <si>
    <t>If Federal Flow-through with Cost Reimbursement Award</t>
  </si>
  <si>
    <t>State of Florida Water Management Districts –</t>
  </si>
  <si>
    <t>All Activities</t>
  </si>
  <si>
    <t>District Funds only</t>
  </si>
  <si>
    <t>Domestic Gov’t Entities located outside Florida</t>
  </si>
  <si>
    <t>Non-Profit Growers &amp;  Producers, and the Associations and Foundations that support them</t>
  </si>
  <si>
    <t>Industry</t>
  </si>
  <si>
    <r>
      <t>Clinical Trials involving Human Subjects</t>
    </r>
    <r>
      <rPr>
        <b/>
        <vertAlign val="superscript"/>
        <sz val="12"/>
        <color rgb="FF444444"/>
        <rFont val="Times New Roman"/>
        <family val="1"/>
      </rPr>
      <t>4</t>
    </r>
  </si>
  <si>
    <t>Non-Clinical Trial Activities</t>
  </si>
  <si>
    <t>Applicable Federal Rate</t>
  </si>
  <si>
    <t> MTDC</t>
  </si>
  <si>
    <t>IFAS Faculty Service Projects: Non-Federal Funds only</t>
  </si>
  <si>
    <t>Miscellaneous Donations</t>
  </si>
  <si>
    <r>
      <t>1 </t>
    </r>
    <r>
      <rPr>
        <sz val="12"/>
        <color rgb="FF444444"/>
        <rFont val="Times New Roman"/>
        <family val="1"/>
      </rPr>
      <t>Agriculture Research and Education Centers (AREC) and Florida Medical Entomology Lab within the Institute of Food and Agricultural Sciences.</t>
    </r>
  </si>
  <si>
    <r>
      <rPr>
        <vertAlign val="superscript"/>
        <sz val="12"/>
        <rFont val="Times New Roman"/>
        <family val="1"/>
      </rPr>
      <t>2</t>
    </r>
    <r>
      <rPr>
        <sz val="12"/>
        <rFont val="Times New Roman"/>
        <family val="1"/>
      </rPr>
      <t xml:space="preserve"> Includes, but is not limited to Federal Clinical Trials, IFAS Extension Activities, IFAS SPAs, and Multiple Sponsor Non-Federal Projects.</t>
    </r>
  </si>
  <si>
    <r>
      <t>3</t>
    </r>
    <r>
      <rPr>
        <sz val="12"/>
        <color rgb="FF444444"/>
        <rFont val="Times New Roman"/>
        <family val="1"/>
      </rPr>
      <t> For the purposes of F&amp;A rate application, SUS Universities are NOT Florida State Agencies.  The intent of this rate is for money that the government entity receives through Florida Legislature appropriation, county taxation, other operating funds or from federal sources (such as block grants).   This rate is not intended for requests at the proposal stage when UF is asking in a competitive environment (e.g., a grant proposal from the City of Gainesville to the US Department of Justice where UF is a subcontractor.)  This scenario would use the Federal negotiated rate.</t>
    </r>
  </si>
  <si>
    <r>
      <t>4 </t>
    </r>
    <r>
      <rPr>
        <sz val="12"/>
        <color rgb="FF444444"/>
        <rFont val="Times New Roman"/>
        <family val="1"/>
      </rPr>
      <t>For clinical studies using animal subjects, the appropriate federal negotiated rates are used, most common being on campus research.</t>
    </r>
  </si>
  <si>
    <t>FY20 Proposed Rates (7/1/19 – 6/30/20)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</si>
</sst>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0.0%"/>
    <numFmt numFmtId="166" formatCode="m/d/yy"/>
  </numFmts>
  <fonts count="22" x14ac:knownFonts="1">
    <font>
      <sz val="10"/>
      <name val="Arial"/>
    </font>
    <font>
      <sz val="10"/>
      <name val="Arial"/>
      <family val="2"/>
    </font>
    <font>
      <b/>
      <sz val="12"/>
      <name val="Arial"/>
      <family val="2"/>
    </font>
    <font>
      <sz val="8"/>
      <name val="Arial"/>
      <family val="2"/>
    </font>
    <font>
      <b/>
      <sz val="8"/>
      <name val="Arial"/>
      <family val="2"/>
    </font>
    <font>
      <b/>
      <sz val="10"/>
      <name val="Arial"/>
      <family val="2"/>
    </font>
    <font>
      <u/>
      <sz val="11"/>
      <color indexed="12"/>
      <name val="Arial"/>
      <family val="2"/>
    </font>
    <font>
      <b/>
      <u/>
      <sz val="8"/>
      <color indexed="12"/>
      <name val="Arial"/>
      <family val="2"/>
    </font>
    <font>
      <b/>
      <u/>
      <sz val="11"/>
      <color indexed="12"/>
      <name val="Arial"/>
      <family val="2"/>
    </font>
    <font>
      <b/>
      <sz val="8"/>
      <color rgb="FFFF0000"/>
      <name val="Arial"/>
      <family val="2"/>
    </font>
    <font>
      <b/>
      <sz val="14"/>
      <name val="Arial"/>
      <family val="2"/>
    </font>
    <font>
      <b/>
      <sz val="10"/>
      <color rgb="FF444444"/>
      <name val="Arial"/>
      <family val="2"/>
    </font>
    <font>
      <b/>
      <sz val="10"/>
      <color rgb="FF0000FF"/>
      <name val="Arial"/>
      <family val="2"/>
    </font>
    <font>
      <sz val="10"/>
      <color rgb="FF444444"/>
      <name val="Arial"/>
      <family val="2"/>
    </font>
    <font>
      <b/>
      <sz val="14"/>
      <name val="Times New Roman"/>
      <family val="1"/>
    </font>
    <font>
      <u/>
      <sz val="12"/>
      <color indexed="12"/>
      <name val="Times New Roman"/>
      <family val="1"/>
    </font>
    <font>
      <sz val="12"/>
      <name val="Times New Roman"/>
      <family val="1"/>
    </font>
    <font>
      <b/>
      <sz val="12"/>
      <color rgb="FF444444"/>
      <name val="Times New Roman"/>
      <family val="1"/>
    </font>
    <font>
      <b/>
      <sz val="12"/>
      <name val="Times New Roman"/>
      <family val="1"/>
    </font>
    <font>
      <sz val="12"/>
      <color rgb="FF444444"/>
      <name val="Times New Roman"/>
      <family val="1"/>
    </font>
    <font>
      <b/>
      <vertAlign val="superscript"/>
      <sz val="12"/>
      <color rgb="FF444444"/>
      <name val="Times New Roman"/>
      <family val="1"/>
    </font>
    <font>
      <vertAlign val="superscript"/>
      <sz val="12"/>
      <name val="Times New Roman"/>
      <family val="1"/>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rgb="FFE6E6E6"/>
        <bgColor indexed="64"/>
      </patternFill>
    </fill>
    <fill>
      <patternFill patternType="solid">
        <fgColor rgb="FFF2F6FC"/>
        <bgColor indexed="64"/>
      </patternFill>
    </fill>
    <fill>
      <patternFill patternType="solid">
        <fgColor rgb="FFFFFFFF"/>
        <bgColor indexed="64"/>
      </patternFill>
    </fill>
  </fills>
  <borders count="23">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style="dotted">
        <color rgb="FFBFBFBF"/>
      </left>
      <right/>
      <top style="dotted">
        <color rgb="FFBFBFBF"/>
      </top>
      <bottom style="medium">
        <color rgb="FFBFBFBF"/>
      </bottom>
      <diagonal/>
    </border>
    <border>
      <left/>
      <right/>
      <top style="dotted">
        <color rgb="FFBFBFBF"/>
      </top>
      <bottom style="medium">
        <color rgb="FFBFBFBF"/>
      </bottom>
      <diagonal/>
    </border>
    <border>
      <left style="dotted">
        <color rgb="FFBFBFBF"/>
      </left>
      <right/>
      <top/>
      <bottom style="medium">
        <color rgb="FFBFBFBF"/>
      </bottom>
      <diagonal/>
    </border>
    <border>
      <left/>
      <right/>
      <top/>
      <bottom style="medium">
        <color rgb="FFBFBFBF"/>
      </bottom>
      <diagonal/>
    </border>
    <border>
      <left style="dotted">
        <color rgb="FFBFBFBF"/>
      </left>
      <right/>
      <top/>
      <bottom style="dotted">
        <color rgb="FFBFBFBF"/>
      </bottom>
      <diagonal/>
    </border>
    <border>
      <left/>
      <right/>
      <top/>
      <bottom style="dotted">
        <color rgb="FFBFBFBF"/>
      </bottom>
      <diagonal/>
    </border>
    <border>
      <left style="dotted">
        <color rgb="FFBFBFBF"/>
      </left>
      <right/>
      <top style="dotted">
        <color rgb="FFBFBFBF"/>
      </top>
      <bottom/>
      <diagonal/>
    </border>
    <border>
      <left/>
      <right/>
      <top style="dotted">
        <color rgb="FFBFBFBF"/>
      </top>
      <bottom/>
      <diagonal/>
    </border>
    <border>
      <left/>
      <right style="dotted">
        <color rgb="FFBFBFBF"/>
      </right>
      <top style="dotted">
        <color rgb="FFBFBFBF"/>
      </top>
      <bottom/>
      <diagonal/>
    </border>
    <border>
      <left/>
      <right style="dotted">
        <color rgb="FFBFBFBF"/>
      </right>
      <top/>
      <bottom style="medium">
        <color rgb="FFBFBFBF"/>
      </bottom>
      <diagonal/>
    </border>
    <border>
      <left style="dotted">
        <color rgb="FFBFBFBF"/>
      </left>
      <right/>
      <top style="medium">
        <color rgb="FFBFBFBF"/>
      </top>
      <bottom/>
      <diagonal/>
    </border>
    <border>
      <left style="dotted">
        <color rgb="FFBFBFBF"/>
      </left>
      <right/>
      <top/>
      <bottom/>
      <diagonal/>
    </border>
    <border>
      <left/>
      <right/>
      <top style="medium">
        <color rgb="FFBFBFBF"/>
      </top>
      <bottom style="medium">
        <color rgb="FFBFBFBF"/>
      </bottom>
      <diagonal/>
    </border>
    <border>
      <left/>
      <right/>
      <top style="medium">
        <color rgb="FFBFBFBF"/>
      </top>
      <bottom/>
      <diagonal/>
    </border>
    <border>
      <left/>
      <right style="dotted">
        <color rgb="FFBFBFBF"/>
      </right>
      <top style="medium">
        <color rgb="FFBFBFBF"/>
      </top>
      <bottom/>
      <diagonal/>
    </border>
    <border>
      <left/>
      <right/>
      <top style="medium">
        <color rgb="FFBFBFBF"/>
      </top>
      <bottom style="dotted">
        <color rgb="FFBFBFBF"/>
      </bottom>
      <diagonal/>
    </border>
    <border>
      <left/>
      <right style="dotted">
        <color rgb="FFBFBFBF"/>
      </right>
      <top/>
      <bottom style="dotted">
        <color rgb="FFBFBFBF"/>
      </bottom>
      <diagonal/>
    </border>
  </borders>
  <cellStyleXfs count="4">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175">
    <xf numFmtId="0" fontId="0" fillId="0" borderId="0" xfId="0"/>
    <xf numFmtId="0" fontId="3" fillId="0" borderId="0" xfId="0" applyNumberFormat="1" applyFont="1" applyFill="1" applyAlignment="1" applyProtection="1"/>
    <xf numFmtId="0" fontId="0" fillId="0" borderId="0" xfId="0" applyProtection="1"/>
    <xf numFmtId="0" fontId="4" fillId="0" borderId="1" xfId="0" applyFont="1" applyFill="1" applyBorder="1" applyProtection="1"/>
    <xf numFmtId="166" fontId="4" fillId="0" borderId="1" xfId="0" applyNumberFormat="1" applyFont="1" applyFill="1" applyBorder="1" applyAlignment="1" applyProtection="1">
      <alignment horizontal="left"/>
    </xf>
    <xf numFmtId="0" fontId="4" fillId="0" borderId="1" xfId="0" applyNumberFormat="1" applyFont="1" applyFill="1" applyBorder="1" applyAlignment="1" applyProtection="1"/>
    <xf numFmtId="0" fontId="3" fillId="0" borderId="1" xfId="0" applyFont="1" applyFill="1" applyBorder="1" applyProtection="1"/>
    <xf numFmtId="0" fontId="8" fillId="0" borderId="0" xfId="2" applyFont="1" applyFill="1" applyAlignment="1" applyProtection="1"/>
    <xf numFmtId="0" fontId="4" fillId="0" borderId="0" xfId="0" applyNumberFormat="1" applyFont="1" applyFill="1" applyAlignment="1" applyProtection="1"/>
    <xf numFmtId="0" fontId="2" fillId="2" borderId="1" xfId="0" applyFont="1" applyFill="1" applyBorder="1" applyProtection="1"/>
    <xf numFmtId="0" fontId="3" fillId="2" borderId="1" xfId="0" applyFont="1" applyFill="1" applyBorder="1" applyProtection="1"/>
    <xf numFmtId="0" fontId="3" fillId="2" borderId="1" xfId="0" applyNumberFormat="1" applyFont="1" applyFill="1" applyBorder="1" applyAlignment="1" applyProtection="1"/>
    <xf numFmtId="0" fontId="3" fillId="2" borderId="0" xfId="0" applyFont="1" applyFill="1" applyBorder="1" applyProtection="1"/>
    <xf numFmtId="0" fontId="3" fillId="2" borderId="0" xfId="0" applyFont="1" applyFill="1" applyProtection="1"/>
    <xf numFmtId="0" fontId="2" fillId="0" borderId="1" xfId="0" applyFont="1" applyFill="1" applyBorder="1" applyAlignment="1" applyProtection="1">
      <alignment horizontal="center"/>
    </xf>
    <xf numFmtId="0" fontId="3" fillId="0" borderId="1" xfId="0" applyFont="1" applyFill="1" applyBorder="1" applyAlignment="1" applyProtection="1">
      <alignment horizontal="center"/>
    </xf>
    <xf numFmtId="0" fontId="4" fillId="0" borderId="1" xfId="0" applyFont="1" applyFill="1" applyBorder="1" applyAlignment="1" applyProtection="1">
      <alignment horizontal="center" wrapText="1"/>
    </xf>
    <xf numFmtId="0" fontId="4" fillId="0" borderId="0" xfId="0" applyFont="1" applyFill="1" applyBorder="1" applyAlignment="1" applyProtection="1">
      <alignment horizontal="center"/>
    </xf>
    <xf numFmtId="0" fontId="4" fillId="2" borderId="0" xfId="0" applyFont="1" applyFill="1" applyBorder="1" applyAlignment="1" applyProtection="1">
      <alignment horizontal="center"/>
    </xf>
    <xf numFmtId="10" fontId="3" fillId="0" borderId="0" xfId="0" applyNumberFormat="1" applyFont="1" applyFill="1" applyAlignment="1" applyProtection="1">
      <alignment horizontal="center"/>
    </xf>
    <xf numFmtId="2" fontId="3" fillId="3" borderId="2" xfId="0" applyNumberFormat="1" applyFont="1" applyFill="1" applyBorder="1" applyProtection="1"/>
    <xf numFmtId="41" fontId="3" fillId="0" borderId="0" xfId="0" applyNumberFormat="1" applyFont="1" applyFill="1" applyAlignment="1" applyProtection="1">
      <alignment horizontal="center"/>
    </xf>
    <xf numFmtId="164" fontId="3" fillId="0" borderId="2" xfId="0" applyNumberFormat="1" applyFont="1" applyBorder="1" applyProtection="1"/>
    <xf numFmtId="43" fontId="3" fillId="2" borderId="2" xfId="0" applyNumberFormat="1" applyFont="1" applyFill="1" applyBorder="1" applyProtection="1"/>
    <xf numFmtId="164" fontId="3" fillId="2" borderId="2" xfId="0" applyNumberFormat="1" applyFont="1" applyFill="1" applyBorder="1" applyProtection="1"/>
    <xf numFmtId="164" fontId="3" fillId="0" borderId="0" xfId="0" applyNumberFormat="1" applyFont="1" applyFill="1" applyProtection="1"/>
    <xf numFmtId="164" fontId="3" fillId="0" borderId="0" xfId="0" applyNumberFormat="1" applyFont="1" applyFill="1" applyBorder="1" applyProtection="1"/>
    <xf numFmtId="164" fontId="3" fillId="2" borderId="0" xfId="0" applyNumberFormat="1" applyFont="1" applyFill="1" applyBorder="1" applyProtection="1"/>
    <xf numFmtId="164" fontId="3" fillId="2" borderId="0" xfId="0" applyNumberFormat="1" applyFont="1" applyFill="1" applyProtection="1"/>
    <xf numFmtId="0" fontId="3" fillId="2" borderId="3" xfId="0" applyFont="1" applyFill="1" applyBorder="1" applyProtection="1"/>
    <xf numFmtId="0" fontId="3" fillId="2" borderId="5" xfId="0" applyFont="1" applyFill="1" applyBorder="1" applyProtection="1"/>
    <xf numFmtId="0" fontId="3" fillId="4" borderId="0" xfId="0" applyFont="1" applyFill="1" applyProtection="1"/>
    <xf numFmtId="0" fontId="3" fillId="4" borderId="0" xfId="0" applyNumberFormat="1" applyFont="1" applyFill="1" applyAlignment="1" applyProtection="1"/>
    <xf numFmtId="0" fontId="5" fillId="4" borderId="0" xfId="0" applyFont="1" applyFill="1" applyAlignment="1" applyProtection="1">
      <alignment horizontal="right"/>
    </xf>
    <xf numFmtId="0" fontId="3" fillId="4" borderId="3" xfId="0" applyFont="1" applyFill="1" applyBorder="1" applyProtection="1"/>
    <xf numFmtId="164" fontId="3" fillId="4" borderId="3" xfId="0" applyNumberFormat="1" applyFont="1" applyFill="1" applyBorder="1" applyProtection="1"/>
    <xf numFmtId="0" fontId="8" fillId="2" borderId="1" xfId="2" applyFont="1" applyFill="1" applyBorder="1" applyAlignment="1" applyProtection="1"/>
    <xf numFmtId="0" fontId="4" fillId="2" borderId="1" xfId="0" applyFont="1" applyFill="1" applyBorder="1" applyProtection="1"/>
    <xf numFmtId="0" fontId="4" fillId="2" borderId="1" xfId="0" applyNumberFormat="1" applyFont="1" applyFill="1" applyBorder="1" applyAlignment="1" applyProtection="1"/>
    <xf numFmtId="41" fontId="3" fillId="2" borderId="1" xfId="0" applyNumberFormat="1" applyFont="1" applyFill="1" applyBorder="1" applyProtection="1"/>
    <xf numFmtId="0" fontId="4" fillId="2" borderId="1" xfId="0" applyFont="1" applyFill="1" applyBorder="1" applyAlignment="1" applyProtection="1">
      <alignment horizontal="center"/>
    </xf>
    <xf numFmtId="41" fontId="3" fillId="0" borderId="0" xfId="0" applyNumberFormat="1" applyFont="1" applyFill="1" applyProtection="1"/>
    <xf numFmtId="41" fontId="3" fillId="2" borderId="0" xfId="0" applyNumberFormat="1" applyFont="1" applyFill="1" applyBorder="1" applyProtection="1"/>
    <xf numFmtId="41" fontId="3" fillId="0" borderId="0" xfId="0" applyNumberFormat="1" applyFont="1" applyFill="1" applyBorder="1" applyProtection="1"/>
    <xf numFmtId="41" fontId="3" fillId="2" borderId="0" xfId="0" applyNumberFormat="1" applyFont="1" applyFill="1" applyProtection="1"/>
    <xf numFmtId="41" fontId="3" fillId="4" borderId="3" xfId="0" applyNumberFormat="1" applyFont="1" applyFill="1" applyBorder="1" applyProtection="1"/>
    <xf numFmtId="41" fontId="3" fillId="2" borderId="3" xfId="0" applyNumberFormat="1" applyFont="1" applyFill="1" applyBorder="1" applyProtection="1"/>
    <xf numFmtId="164" fontId="4" fillId="4" borderId="3" xfId="0" applyNumberFormat="1" applyFont="1" applyFill="1" applyBorder="1" applyProtection="1"/>
    <xf numFmtId="0" fontId="4" fillId="0" borderId="4" xfId="0" applyNumberFormat="1" applyFont="1" applyFill="1" applyBorder="1" applyProtection="1"/>
    <xf numFmtId="0" fontId="4" fillId="0" borderId="4" xfId="0" applyNumberFormat="1" applyFont="1" applyFill="1" applyBorder="1" applyAlignment="1" applyProtection="1"/>
    <xf numFmtId="0" fontId="3" fillId="0" borderId="4" xfId="0" applyNumberFormat="1" applyFont="1" applyFill="1" applyBorder="1" applyProtection="1"/>
    <xf numFmtId="0" fontId="4" fillId="0" borderId="4" xfId="0" applyNumberFormat="1" applyFont="1" applyFill="1" applyBorder="1" applyAlignment="1" applyProtection="1">
      <alignment horizontal="center"/>
    </xf>
    <xf numFmtId="0" fontId="3" fillId="2" borderId="4" xfId="0" applyNumberFormat="1" applyFont="1" applyFill="1" applyBorder="1" applyProtection="1"/>
    <xf numFmtId="0" fontId="3" fillId="0" borderId="4" xfId="0" applyNumberFormat="1" applyFont="1" applyFill="1" applyBorder="1" applyAlignment="1" applyProtection="1">
      <alignment horizontal="center"/>
    </xf>
    <xf numFmtId="0" fontId="3" fillId="0" borderId="0" xfId="0" applyNumberFormat="1" applyFont="1" applyFill="1" applyBorder="1" applyAlignment="1" applyProtection="1"/>
    <xf numFmtId="164" fontId="3" fillId="0" borderId="1" xfId="0" applyNumberFormat="1" applyFont="1" applyFill="1" applyBorder="1" applyAlignment="1" applyProtection="1">
      <alignment horizontal="center"/>
    </xf>
    <xf numFmtId="0" fontId="4" fillId="0" borderId="0" xfId="0" applyFont="1" applyFill="1" applyAlignment="1" applyProtection="1">
      <alignment horizontal="right"/>
    </xf>
    <xf numFmtId="164" fontId="4" fillId="0" borderId="0" xfId="0" applyNumberFormat="1" applyFont="1" applyFill="1" applyProtection="1"/>
    <xf numFmtId="41" fontId="4" fillId="0" borderId="0" xfId="0" applyNumberFormat="1" applyFont="1" applyFill="1" applyProtection="1"/>
    <xf numFmtId="0" fontId="7" fillId="0" borderId="1" xfId="2" applyNumberFormat="1" applyFont="1" applyFill="1" applyBorder="1" applyAlignment="1" applyProtection="1"/>
    <xf numFmtId="0" fontId="3" fillId="0" borderId="1" xfId="0" applyNumberFormat="1" applyFont="1" applyFill="1" applyBorder="1" applyProtection="1"/>
    <xf numFmtId="0" fontId="3" fillId="0" borderId="1" xfId="0" applyNumberFormat="1" applyFont="1" applyFill="1" applyBorder="1" applyAlignment="1" applyProtection="1"/>
    <xf numFmtId="0" fontId="3" fillId="2" borderId="1" xfId="0" applyNumberFormat="1" applyFont="1" applyFill="1" applyBorder="1" applyProtection="1"/>
    <xf numFmtId="41" fontId="3" fillId="0" borderId="1" xfId="0" applyNumberFormat="1" applyFont="1" applyFill="1" applyBorder="1" applyProtection="1"/>
    <xf numFmtId="164" fontId="3" fillId="2" borderId="3" xfId="1" applyNumberFormat="1" applyFont="1" applyFill="1" applyBorder="1" applyProtection="1"/>
    <xf numFmtId="164" fontId="3" fillId="0" borderId="3" xfId="0" applyNumberFormat="1" applyFont="1" applyFill="1" applyBorder="1" applyProtection="1"/>
    <xf numFmtId="165" fontId="3" fillId="0" borderId="0" xfId="0" applyNumberFormat="1" applyFont="1" applyFill="1" applyProtection="1"/>
    <xf numFmtId="164" fontId="4" fillId="2" borderId="0" xfId="1" applyNumberFormat="1" applyFont="1" applyFill="1" applyProtection="1"/>
    <xf numFmtId="0" fontId="4" fillId="5" borderId="0" xfId="0" applyFont="1" applyFill="1" applyBorder="1" applyProtection="1"/>
    <xf numFmtId="164" fontId="3" fillId="5" borderId="0" xfId="0" applyNumberFormat="1" applyFont="1" applyFill="1" applyProtection="1"/>
    <xf numFmtId="164" fontId="3" fillId="2" borderId="0" xfId="1" applyNumberFormat="1" applyFont="1" applyFill="1" applyProtection="1"/>
    <xf numFmtId="164" fontId="4" fillId="5" borderId="0" xfId="0" applyNumberFormat="1" applyFont="1" applyFill="1" applyProtection="1"/>
    <xf numFmtId="41" fontId="4" fillId="0" borderId="0" xfId="0" applyNumberFormat="1" applyFont="1" applyFill="1" applyBorder="1" applyProtection="1"/>
    <xf numFmtId="0" fontId="3" fillId="0" borderId="5" xfId="0" applyFont="1" applyFill="1" applyBorder="1" applyProtection="1"/>
    <xf numFmtId="0" fontId="3" fillId="0" borderId="5" xfId="0" applyNumberFormat="1" applyFont="1" applyFill="1" applyBorder="1" applyAlignment="1" applyProtection="1"/>
    <xf numFmtId="41" fontId="3" fillId="0" borderId="5" xfId="0" applyNumberFormat="1" applyFont="1" applyFill="1" applyBorder="1" applyProtection="1"/>
    <xf numFmtId="41" fontId="4" fillId="0" borderId="1" xfId="0" applyNumberFormat="1" applyFont="1" applyFill="1" applyBorder="1" applyProtection="1"/>
    <xf numFmtId="41" fontId="4" fillId="2" borderId="0" xfId="0" applyNumberFormat="1" applyFont="1" applyFill="1" applyProtection="1"/>
    <xf numFmtId="164" fontId="4" fillId="2" borderId="0" xfId="0" applyNumberFormat="1" applyFont="1" applyFill="1" applyProtection="1"/>
    <xf numFmtId="0" fontId="1" fillId="0" borderId="0" xfId="0" applyFont="1" applyFill="1" applyProtection="1"/>
    <xf numFmtId="41" fontId="3" fillId="2" borderId="0" xfId="1" applyNumberFormat="1" applyFont="1" applyFill="1" applyProtection="1"/>
    <xf numFmtId="49" fontId="3" fillId="0" borderId="0" xfId="0" applyNumberFormat="1" applyFont="1" applyFill="1" applyProtection="1"/>
    <xf numFmtId="165" fontId="3" fillId="0" borderId="0" xfId="0" applyNumberFormat="1" applyFont="1" applyFill="1" applyBorder="1" applyProtection="1"/>
    <xf numFmtId="41" fontId="3" fillId="0" borderId="0" xfId="0" applyNumberFormat="1" applyFont="1" applyFill="1" applyAlignment="1" applyProtection="1">
      <alignment horizontal="right"/>
    </xf>
    <xf numFmtId="165" fontId="3" fillId="2" borderId="0" xfId="3" applyNumberFormat="1" applyFont="1" applyFill="1" applyProtection="1"/>
    <xf numFmtId="0" fontId="4" fillId="0" borderId="0" xfId="0" applyNumberFormat="1" applyFont="1" applyFill="1" applyBorder="1" applyAlignment="1" applyProtection="1"/>
    <xf numFmtId="0" fontId="3" fillId="0" borderId="0" xfId="0" applyNumberFormat="1" applyFont="1" applyFill="1" applyBorder="1" applyProtection="1"/>
    <xf numFmtId="41" fontId="3" fillId="0" borderId="2" xfId="0" applyNumberFormat="1" applyFont="1" applyFill="1" applyBorder="1" applyProtection="1"/>
    <xf numFmtId="41" fontId="3" fillId="2" borderId="2" xfId="0" applyNumberFormat="1" applyFont="1" applyFill="1" applyBorder="1" applyProtection="1"/>
    <xf numFmtId="0" fontId="4" fillId="0" borderId="0" xfId="0" applyFont="1" applyFill="1" applyBorder="1" applyAlignment="1" applyProtection="1">
      <alignment horizontal="center" wrapText="1"/>
    </xf>
    <xf numFmtId="2" fontId="3" fillId="3" borderId="0" xfId="0" applyNumberFormat="1" applyFont="1" applyFill="1" applyBorder="1" applyProtection="1"/>
    <xf numFmtId="164" fontId="3" fillId="0" borderId="0" xfId="0" applyNumberFormat="1" applyFont="1" applyBorder="1" applyProtection="1"/>
    <xf numFmtId="43" fontId="3" fillId="2" borderId="0" xfId="0" applyNumberFormat="1" applyFont="1" applyFill="1" applyBorder="1" applyProtection="1"/>
    <xf numFmtId="164" fontId="3" fillId="0" borderId="1" xfId="0" applyNumberFormat="1" applyFont="1" applyBorder="1" applyProtection="1"/>
    <xf numFmtId="0" fontId="10" fillId="0" borderId="0" xfId="0" applyFont="1"/>
    <xf numFmtId="0" fontId="6" fillId="0" borderId="0" xfId="2" applyAlignment="1" applyProtection="1"/>
    <xf numFmtId="0" fontId="11" fillId="6" borderId="6" xfId="0" applyFont="1" applyFill="1" applyBorder="1" applyAlignment="1">
      <alignment horizontal="left" wrapText="1"/>
    </xf>
    <xf numFmtId="0" fontId="12" fillId="6" borderId="7" xfId="0" applyFont="1" applyFill="1" applyBorder="1" applyAlignment="1">
      <alignment horizontal="center" wrapText="1"/>
    </xf>
    <xf numFmtId="0" fontId="13" fillId="7" borderId="8" xfId="0" applyFont="1" applyFill="1" applyBorder="1" applyAlignment="1">
      <alignment horizontal="left" vertical="top" wrapText="1"/>
    </xf>
    <xf numFmtId="10" fontId="13" fillId="7" borderId="9" xfId="0" applyNumberFormat="1" applyFont="1" applyFill="1" applyBorder="1" applyAlignment="1">
      <alignment horizontal="center" vertical="top" wrapText="1"/>
    </xf>
    <xf numFmtId="0" fontId="13" fillId="8" borderId="8" xfId="0" applyFont="1" applyFill="1" applyBorder="1" applyAlignment="1">
      <alignment horizontal="left" vertical="top" wrapText="1"/>
    </xf>
    <xf numFmtId="10" fontId="13" fillId="8" borderId="9" xfId="0" applyNumberFormat="1" applyFont="1" applyFill="1" applyBorder="1" applyAlignment="1">
      <alignment horizontal="center" vertical="top" wrapText="1"/>
    </xf>
    <xf numFmtId="0" fontId="13" fillId="7" borderId="10" xfId="0" applyFont="1" applyFill="1" applyBorder="1" applyAlignment="1">
      <alignment horizontal="left" vertical="top" wrapText="1"/>
    </xf>
    <xf numFmtId="10" fontId="13" fillId="7" borderId="11" xfId="0" applyNumberFormat="1" applyFont="1" applyFill="1" applyBorder="1" applyAlignment="1">
      <alignment horizontal="center" vertical="top" wrapText="1"/>
    </xf>
    <xf numFmtId="0" fontId="14" fillId="0" borderId="0" xfId="0" applyFont="1" applyAlignment="1">
      <alignment vertical="top"/>
    </xf>
    <xf numFmtId="0" fontId="15" fillId="0" borderId="0" xfId="2" applyFont="1" applyAlignment="1" applyProtection="1">
      <alignment vertical="top"/>
    </xf>
    <xf numFmtId="0" fontId="16" fillId="0" borderId="0" xfId="0" applyFont="1" applyAlignment="1">
      <alignment vertical="top"/>
    </xf>
    <xf numFmtId="0" fontId="18" fillId="0" borderId="0" xfId="0" applyFont="1" applyAlignment="1">
      <alignment vertical="top"/>
    </xf>
    <xf numFmtId="0" fontId="17" fillId="7" borderId="9" xfId="0" applyFont="1" applyFill="1" applyBorder="1" applyAlignment="1">
      <alignment horizontal="left" vertical="top" wrapText="1"/>
    </xf>
    <xf numFmtId="0" fontId="19" fillId="8" borderId="9" xfId="0" applyFont="1" applyFill="1" applyBorder="1" applyAlignment="1">
      <alignment horizontal="left" vertical="top" wrapText="1"/>
    </xf>
    <xf numFmtId="0" fontId="19" fillId="8" borderId="15" xfId="0" applyFont="1" applyFill="1" applyBorder="1" applyAlignment="1">
      <alignment horizontal="left" vertical="top" wrapText="1"/>
    </xf>
    <xf numFmtId="0" fontId="19" fillId="7" borderId="9" xfId="0" applyFont="1" applyFill="1" applyBorder="1" applyAlignment="1">
      <alignment horizontal="left" vertical="top" wrapText="1"/>
    </xf>
    <xf numFmtId="10" fontId="19" fillId="7" borderId="9" xfId="0" applyNumberFormat="1" applyFont="1" applyFill="1" applyBorder="1" applyAlignment="1">
      <alignment horizontal="left" vertical="top" wrapText="1"/>
    </xf>
    <xf numFmtId="0" fontId="19" fillId="7" borderId="0" xfId="0" applyFont="1" applyFill="1" applyAlignment="1">
      <alignment horizontal="left" vertical="top" wrapText="1"/>
    </xf>
    <xf numFmtId="0" fontId="19" fillId="7" borderId="15" xfId="0" applyFont="1" applyFill="1" applyBorder="1" applyAlignment="1">
      <alignment horizontal="left" vertical="top" wrapText="1"/>
    </xf>
    <xf numFmtId="10" fontId="19" fillId="8" borderId="9" xfId="0" applyNumberFormat="1" applyFont="1" applyFill="1" applyBorder="1" applyAlignment="1">
      <alignment horizontal="left" vertical="top" wrapText="1"/>
    </xf>
    <xf numFmtId="0" fontId="16" fillId="7" borderId="0" xfId="0" applyFont="1" applyFill="1" applyAlignment="1">
      <alignment horizontal="left" vertical="top" wrapText="1"/>
    </xf>
    <xf numFmtId="9" fontId="19" fillId="7" borderId="0" xfId="0" applyNumberFormat="1" applyFont="1" applyFill="1" applyAlignment="1">
      <alignment horizontal="justify" vertical="top" wrapText="1"/>
    </xf>
    <xf numFmtId="0" fontId="16" fillId="7" borderId="9" xfId="0" applyFont="1" applyFill="1" applyBorder="1" applyAlignment="1">
      <alignment horizontal="left" vertical="top" wrapText="1"/>
    </xf>
    <xf numFmtId="0" fontId="19" fillId="7" borderId="8" xfId="0" applyFont="1" applyFill="1" applyBorder="1" applyAlignment="1">
      <alignment horizontal="left" vertical="top" wrapText="1"/>
    </xf>
    <xf numFmtId="9" fontId="19" fillId="7" borderId="9" xfId="0" applyNumberFormat="1" applyFont="1" applyFill="1" applyBorder="1" applyAlignment="1">
      <alignment horizontal="left" vertical="top" wrapText="1"/>
    </xf>
    <xf numFmtId="0" fontId="19" fillId="7" borderId="17" xfId="0" applyFont="1" applyFill="1" applyBorder="1" applyAlignment="1">
      <alignment horizontal="left" vertical="top" wrapText="1"/>
    </xf>
    <xf numFmtId="0" fontId="19" fillId="8" borderId="8" xfId="0" applyFont="1" applyFill="1" applyBorder="1" applyAlignment="1">
      <alignment horizontal="left" vertical="top" wrapText="1"/>
    </xf>
    <xf numFmtId="0" fontId="15" fillId="7" borderId="10" xfId="2" applyFont="1" applyFill="1" applyBorder="1" applyAlignment="1" applyProtection="1">
      <alignment horizontal="left" vertical="top" wrapText="1"/>
    </xf>
    <xf numFmtId="0" fontId="19" fillId="7" borderId="11" xfId="0" applyFont="1" applyFill="1" applyBorder="1" applyAlignment="1">
      <alignment horizontal="left" vertical="top" wrapText="1"/>
    </xf>
    <xf numFmtId="0" fontId="19" fillId="7" borderId="22" xfId="0" applyFont="1" applyFill="1" applyBorder="1" applyAlignment="1">
      <alignment horizontal="left" vertical="top" wrapText="1"/>
    </xf>
    <xf numFmtId="0" fontId="20" fillId="0" borderId="0" xfId="0" applyFont="1" applyAlignment="1">
      <alignment vertical="top" wrapText="1"/>
    </xf>
    <xf numFmtId="0" fontId="16" fillId="0" borderId="0" xfId="0" applyFont="1" applyAlignment="1">
      <alignment vertical="top" wrapText="1"/>
    </xf>
    <xf numFmtId="0" fontId="4" fillId="0" borderId="0" xfId="0" applyFont="1" applyFill="1" applyProtection="1"/>
    <xf numFmtId="0" fontId="3" fillId="0" borderId="0" xfId="0" applyFont="1" applyFill="1" applyProtection="1"/>
    <xf numFmtId="0" fontId="3" fillId="0" borderId="0" xfId="0" applyFont="1" applyFill="1" applyBorder="1" applyProtection="1"/>
    <xf numFmtId="0" fontId="3" fillId="0" borderId="0" xfId="0" applyFont="1" applyFill="1" applyAlignment="1" applyProtection="1">
      <alignment horizontal="left"/>
    </xf>
    <xf numFmtId="164" fontId="3" fillId="0" borderId="2" xfId="0" applyNumberFormat="1" applyFont="1" applyFill="1" applyBorder="1" applyProtection="1"/>
    <xf numFmtId="164" fontId="3" fillId="0" borderId="1" xfId="0" applyNumberFormat="1" applyFont="1" applyFill="1" applyBorder="1" applyProtection="1"/>
    <xf numFmtId="0" fontId="4" fillId="0" borderId="0" xfId="0" applyFont="1" applyFill="1" applyBorder="1" applyProtection="1"/>
    <xf numFmtId="0" fontId="4" fillId="0" borderId="0" xfId="0" applyNumberFormat="1" applyFont="1" applyFill="1" applyBorder="1" applyProtection="1"/>
    <xf numFmtId="164" fontId="3" fillId="0" borderId="0" xfId="0" applyNumberFormat="1" applyFont="1" applyFill="1" applyBorder="1" applyAlignment="1" applyProtection="1">
      <alignment horizontal="center"/>
    </xf>
    <xf numFmtId="0" fontId="4" fillId="0" borderId="0" xfId="0" applyFont="1" applyFill="1" applyAlignment="1" applyProtection="1"/>
    <xf numFmtId="0" fontId="0" fillId="0" borderId="0" xfId="0" applyAlignment="1"/>
    <xf numFmtId="41" fontId="3" fillId="0" borderId="0" xfId="0" applyNumberFormat="1" applyFont="1" applyFill="1" applyBorder="1" applyAlignment="1" applyProtection="1">
      <alignment horizontal="left"/>
    </xf>
    <xf numFmtId="41" fontId="0" fillId="0" borderId="0" xfId="0" applyNumberFormat="1" applyBorder="1" applyAlignment="1">
      <alignment horizontal="left"/>
    </xf>
    <xf numFmtId="165" fontId="3" fillId="0" borderId="0" xfId="0" applyNumberFormat="1" applyFont="1" applyBorder="1" applyAlignment="1" applyProtection="1">
      <alignment horizontal="center"/>
    </xf>
    <xf numFmtId="165" fontId="0" fillId="0" borderId="0" xfId="0" applyNumberFormat="1" applyBorder="1" applyAlignment="1">
      <alignment horizontal="center"/>
    </xf>
    <xf numFmtId="14" fontId="4" fillId="0" borderId="1" xfId="0" applyNumberFormat="1" applyFont="1" applyFill="1" applyBorder="1" applyAlignment="1" applyProtection="1"/>
    <xf numFmtId="0" fontId="0" fillId="0" borderId="1" xfId="0" applyBorder="1" applyAlignment="1"/>
    <xf numFmtId="0" fontId="4" fillId="0" borderId="4" xfId="0" applyFont="1" applyFill="1" applyBorder="1" applyAlignment="1" applyProtection="1">
      <alignment horizontal="center" wrapText="1"/>
    </xf>
    <xf numFmtId="0" fontId="0" fillId="0" borderId="4" xfId="0" applyBorder="1" applyAlignment="1"/>
    <xf numFmtId="0" fontId="4" fillId="0" borderId="4" xfId="0" applyFont="1" applyFill="1" applyBorder="1" applyAlignment="1">
      <alignment horizontal="center"/>
    </xf>
    <xf numFmtId="0" fontId="0" fillId="0" borderId="4" xfId="0" applyFill="1" applyBorder="1" applyAlignment="1">
      <alignment horizontal="center"/>
    </xf>
    <xf numFmtId="41" fontId="3" fillId="0" borderId="2" xfId="0" applyNumberFormat="1" applyFont="1" applyFill="1" applyBorder="1" applyAlignment="1" applyProtection="1">
      <alignment horizontal="left"/>
    </xf>
    <xf numFmtId="41" fontId="0" fillId="0" borderId="2" xfId="0" applyNumberFormat="1" applyBorder="1" applyAlignment="1">
      <alignment horizontal="left"/>
    </xf>
    <xf numFmtId="165" fontId="3" fillId="0" borderId="2" xfId="0" applyNumberFormat="1" applyFont="1" applyBorder="1" applyAlignment="1" applyProtection="1">
      <alignment horizontal="center"/>
    </xf>
    <xf numFmtId="165" fontId="0" fillId="0" borderId="2" xfId="0" applyNumberFormat="1" applyBorder="1" applyAlignment="1">
      <alignment horizontal="center"/>
    </xf>
    <xf numFmtId="0" fontId="19" fillId="8" borderId="16" xfId="0" applyFont="1" applyFill="1" applyBorder="1" applyAlignment="1">
      <alignment horizontal="left" vertical="top" wrapText="1"/>
    </xf>
    <xf numFmtId="0" fontId="19" fillId="8" borderId="17" xfId="0" applyFont="1" applyFill="1" applyBorder="1" applyAlignment="1">
      <alignment horizontal="left" vertical="top" wrapText="1"/>
    </xf>
    <xf numFmtId="0" fontId="19" fillId="8" borderId="8" xfId="0" applyFont="1" applyFill="1" applyBorder="1" applyAlignment="1">
      <alignment horizontal="left" vertical="top" wrapText="1"/>
    </xf>
    <xf numFmtId="9" fontId="19" fillId="8" borderId="18" xfId="0" applyNumberFormat="1" applyFont="1" applyFill="1" applyBorder="1" applyAlignment="1">
      <alignment horizontal="left" vertical="top" wrapText="1"/>
    </xf>
    <xf numFmtId="9" fontId="19" fillId="7" borderId="18" xfId="0" applyNumberFormat="1" applyFont="1" applyFill="1" applyBorder="1" applyAlignment="1">
      <alignment horizontal="left" vertical="top" wrapText="1"/>
    </xf>
    <xf numFmtId="0" fontId="17" fillId="8" borderId="12" xfId="0" applyFont="1" applyFill="1" applyBorder="1" applyAlignment="1">
      <alignment horizontal="left" vertical="top" wrapText="1"/>
    </xf>
    <xf numFmtId="0" fontId="17" fillId="8" borderId="8" xfId="0" applyFont="1" applyFill="1" applyBorder="1" applyAlignment="1">
      <alignment horizontal="left" vertical="top" wrapText="1"/>
    </xf>
    <xf numFmtId="0" fontId="17" fillId="8" borderId="13" xfId="0" applyFont="1" applyFill="1" applyBorder="1" applyAlignment="1">
      <alignment horizontal="left" vertical="top" wrapText="1"/>
    </xf>
    <xf numFmtId="0" fontId="17" fillId="8" borderId="9" xfId="0" applyFont="1" applyFill="1" applyBorder="1" applyAlignment="1">
      <alignment horizontal="left" vertical="top" wrapText="1"/>
    </xf>
    <xf numFmtId="0" fontId="17" fillId="8" borderId="7" xfId="0" applyFont="1" applyFill="1" applyBorder="1" applyAlignment="1">
      <alignment horizontal="left" vertical="top" wrapText="1"/>
    </xf>
    <xf numFmtId="0" fontId="17" fillId="8" borderId="14" xfId="0" applyFont="1" applyFill="1" applyBorder="1" applyAlignment="1">
      <alignment horizontal="left" vertical="top" wrapText="1"/>
    </xf>
    <xf numFmtId="0" fontId="17" fillId="8" borderId="15" xfId="0" applyFont="1" applyFill="1" applyBorder="1" applyAlignment="1">
      <alignment horizontal="left" vertical="top" wrapText="1"/>
    </xf>
    <xf numFmtId="0" fontId="20" fillId="0" borderId="0" xfId="0" applyFont="1" applyAlignment="1">
      <alignment vertical="top" wrapText="1"/>
    </xf>
    <xf numFmtId="0" fontId="19" fillId="7" borderId="19" xfId="0" applyFont="1" applyFill="1" applyBorder="1" applyAlignment="1">
      <alignment horizontal="left" vertical="top" wrapText="1"/>
    </xf>
    <xf numFmtId="0" fontId="19" fillId="7" borderId="9" xfId="0" applyFont="1" applyFill="1" applyBorder="1" applyAlignment="1">
      <alignment horizontal="left" vertical="top" wrapText="1"/>
    </xf>
    <xf numFmtId="9" fontId="19" fillId="7" borderId="19" xfId="0" applyNumberFormat="1" applyFont="1" applyFill="1" applyBorder="1" applyAlignment="1">
      <alignment horizontal="left" vertical="top" wrapText="1"/>
    </xf>
    <xf numFmtId="9" fontId="19" fillId="7" borderId="9" xfId="0" applyNumberFormat="1" applyFont="1" applyFill="1" applyBorder="1" applyAlignment="1">
      <alignment horizontal="left" vertical="top" wrapText="1"/>
    </xf>
    <xf numFmtId="0" fontId="19" fillId="7" borderId="20" xfId="0" applyFont="1" applyFill="1" applyBorder="1" applyAlignment="1">
      <alignment horizontal="left" vertical="top" wrapText="1"/>
    </xf>
    <xf numFmtId="0" fontId="19" fillId="7" borderId="15" xfId="0" applyFont="1" applyFill="1" applyBorder="1" applyAlignment="1">
      <alignment horizontal="left" vertical="top" wrapText="1"/>
    </xf>
    <xf numFmtId="0" fontId="19" fillId="7" borderId="18" xfId="0" applyFont="1" applyFill="1" applyBorder="1" applyAlignment="1">
      <alignment horizontal="left" vertical="top" wrapText="1"/>
    </xf>
    <xf numFmtId="9" fontId="19" fillId="7" borderId="21" xfId="0" applyNumberFormat="1" applyFont="1" applyFill="1" applyBorder="1" applyAlignment="1">
      <alignment horizontal="left" vertical="top" wrapText="1"/>
    </xf>
    <xf numFmtId="0" fontId="16" fillId="0" borderId="0" xfId="0" applyFont="1" applyAlignment="1">
      <alignment vertical="top"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ed.ufl.edu/research/proposaltips/facilitiesadmin.htm" TargetMode="External"/><Relationship Id="rId2" Type="http://schemas.openxmlformats.org/officeDocument/2006/relationships/hyperlink" Target="http://www.admin.ufl.edu/DDD/default.asp?doc=11.12.1935.4" TargetMode="External"/><Relationship Id="rId1" Type="http://schemas.openxmlformats.org/officeDocument/2006/relationships/hyperlink" Target="http://www.med.ufl.edu/research/proposaltips/gradtuition.ht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research.ufl.edu/research/handbook/budgets/fringe-benefits.htm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research.ufl.edu/research/handbook/administration/residual-and-miscellaneous-donors-projects.html" TargetMode="External"/><Relationship Id="rId1" Type="http://schemas.openxmlformats.org/officeDocument/2006/relationships/hyperlink" Target="http://research.ufl.edu/faculty-and-staff/proposal-development-submission/budgeting-information/fa-rates-id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8"/>
  <sheetViews>
    <sheetView topLeftCell="A46" zoomScale="110" zoomScaleNormal="110" workbookViewId="0">
      <selection activeCell="D83" sqref="D83"/>
    </sheetView>
  </sheetViews>
  <sheetFormatPr defaultColWidth="9.140625" defaultRowHeight="11.25" x14ac:dyDescent="0.2"/>
  <cols>
    <col min="1" max="1" width="16.140625" style="129" customWidth="1"/>
    <col min="2" max="2" width="12.42578125" style="129" customWidth="1"/>
    <col min="3" max="3" width="7.42578125" style="1" customWidth="1"/>
    <col min="4" max="4" width="7.42578125" style="129" bestFit="1" customWidth="1"/>
    <col min="5" max="5" width="5.42578125" style="129" customWidth="1"/>
    <col min="6" max="7" width="4" style="129" bestFit="1" customWidth="1"/>
    <col min="8" max="8" width="8.140625" style="129" customWidth="1"/>
    <col min="9" max="9" width="6" style="129" customWidth="1"/>
    <col min="10" max="10" width="5.42578125" style="129" customWidth="1"/>
    <col min="11" max="11" width="7" style="129" customWidth="1"/>
    <col min="12" max="12" width="0.85546875" style="129" customWidth="1"/>
    <col min="13" max="13" width="7.5703125" style="129" customWidth="1"/>
    <col min="14" max="14" width="7.85546875" style="129" bestFit="1" customWidth="1"/>
    <col min="15" max="15" width="7.5703125" style="129" customWidth="1"/>
    <col min="16" max="16" width="0.85546875" style="129" customWidth="1"/>
    <col min="17" max="17" width="7.5703125" style="129" customWidth="1"/>
    <col min="18" max="18" width="6.85546875" style="129" customWidth="1"/>
    <col min="19" max="19" width="8.42578125" style="129" customWidth="1"/>
    <col min="20" max="20" width="0.85546875" style="129" customWidth="1"/>
    <col min="21" max="21" width="7.85546875" style="129" customWidth="1"/>
    <col min="22" max="22" width="6.85546875" style="129" customWidth="1"/>
    <col min="23" max="23" width="7.85546875" style="129" customWidth="1"/>
    <col min="24" max="24" width="0.85546875" style="129" customWidth="1"/>
    <col min="25" max="25" width="8.42578125" style="129" customWidth="1"/>
    <col min="26" max="26" width="7.85546875" style="129" customWidth="1"/>
    <col min="27" max="27" width="9" style="129" customWidth="1"/>
    <col min="28" max="28" width="9.140625" style="129"/>
    <col min="29" max="29" width="10.85546875" style="129" customWidth="1"/>
    <col min="30" max="16384" width="9.140625" style="129"/>
  </cols>
  <sheetData>
    <row r="1" spans="1:34" ht="12.75" x14ac:dyDescent="0.2">
      <c r="A1" s="128" t="s">
        <v>0</v>
      </c>
      <c r="B1" s="128"/>
      <c r="E1" s="128" t="s">
        <v>35</v>
      </c>
      <c r="F1" s="128"/>
      <c r="H1" s="137"/>
      <c r="I1" s="138"/>
      <c r="M1" s="2"/>
      <c r="N1" s="2"/>
      <c r="O1" s="2"/>
      <c r="P1" s="2"/>
      <c r="Q1" s="2"/>
      <c r="R1" s="2"/>
      <c r="S1" s="2"/>
      <c r="T1" s="2"/>
      <c r="U1" s="2"/>
      <c r="V1" s="2"/>
    </row>
    <row r="2" spans="1:34" ht="15" x14ac:dyDescent="0.25">
      <c r="A2" s="3" t="s">
        <v>1</v>
      </c>
      <c r="B2" s="4"/>
      <c r="C2" s="5"/>
      <c r="D2" s="6"/>
      <c r="E2" s="3" t="s">
        <v>2</v>
      </c>
      <c r="F2" s="3"/>
      <c r="G2" s="6"/>
      <c r="H2" s="143"/>
      <c r="I2" s="144"/>
      <c r="J2" s="6"/>
      <c r="K2" s="6"/>
      <c r="L2" s="130"/>
      <c r="M2" s="2"/>
      <c r="N2" s="2"/>
      <c r="O2" s="2"/>
      <c r="P2" s="2"/>
      <c r="Q2" s="2"/>
      <c r="R2" s="2"/>
      <c r="S2" s="2"/>
      <c r="T2" s="2"/>
      <c r="U2" s="2"/>
      <c r="V2" s="2"/>
      <c r="W2" s="130"/>
      <c r="Y2" s="130"/>
      <c r="Z2" s="130"/>
      <c r="AA2" s="130"/>
      <c r="AB2" s="7"/>
      <c r="AC2" s="7"/>
      <c r="AD2" s="7"/>
      <c r="AE2" s="7"/>
      <c r="AF2" s="7"/>
      <c r="AG2" s="7"/>
      <c r="AH2" s="7"/>
    </row>
    <row r="3" spans="1:34" x14ac:dyDescent="0.2">
      <c r="C3" s="8"/>
      <c r="D3" s="128"/>
      <c r="E3" s="128"/>
      <c r="F3" s="128"/>
      <c r="G3" s="128"/>
      <c r="H3" s="128"/>
      <c r="I3" s="128"/>
      <c r="J3" s="128"/>
      <c r="K3" s="128"/>
      <c r="L3" s="128"/>
    </row>
    <row r="4" spans="1:34" ht="15.75" x14ac:dyDescent="0.25">
      <c r="A4" s="9" t="s">
        <v>36</v>
      </c>
      <c r="B4" s="10"/>
      <c r="C4" s="11"/>
      <c r="D4" s="10"/>
      <c r="E4" s="10"/>
      <c r="F4" s="10"/>
      <c r="G4" s="10"/>
      <c r="H4" s="10"/>
      <c r="I4" s="10"/>
      <c r="J4" s="10"/>
      <c r="K4" s="10"/>
      <c r="L4" s="10"/>
      <c r="M4" s="3" t="s">
        <v>3</v>
      </c>
      <c r="N4" s="3"/>
      <c r="O4" s="6"/>
      <c r="P4" s="12"/>
      <c r="Q4" s="3" t="s">
        <v>4</v>
      </c>
      <c r="R4" s="3"/>
      <c r="S4" s="6"/>
      <c r="T4" s="12"/>
      <c r="U4" s="3" t="s">
        <v>5</v>
      </c>
      <c r="V4" s="3"/>
      <c r="W4" s="6"/>
      <c r="X4" s="10"/>
      <c r="Y4" s="6"/>
      <c r="Z4" s="14" t="s">
        <v>6</v>
      </c>
      <c r="AA4" s="15"/>
    </row>
    <row r="5" spans="1:34" ht="28.5" customHeight="1" x14ac:dyDescent="0.2">
      <c r="A5" s="3" t="s">
        <v>7</v>
      </c>
      <c r="B5" s="3" t="s">
        <v>8</v>
      </c>
      <c r="C5" s="5"/>
      <c r="D5" s="16" t="s">
        <v>9</v>
      </c>
      <c r="E5" s="89" t="s">
        <v>45</v>
      </c>
      <c r="F5" s="89" t="s">
        <v>46</v>
      </c>
      <c r="G5" s="89" t="s">
        <v>47</v>
      </c>
      <c r="H5" s="145" t="s">
        <v>57</v>
      </c>
      <c r="I5" s="146"/>
      <c r="J5" s="147" t="s">
        <v>53</v>
      </c>
      <c r="K5" s="148"/>
      <c r="L5" s="16"/>
      <c r="M5" s="17" t="s">
        <v>10</v>
      </c>
      <c r="N5" s="17" t="s">
        <v>11</v>
      </c>
      <c r="O5" s="17" t="s">
        <v>12</v>
      </c>
      <c r="P5" s="18"/>
      <c r="Q5" s="17" t="s">
        <v>10</v>
      </c>
      <c r="R5" s="17" t="s">
        <v>11</v>
      </c>
      <c r="S5" s="17" t="s">
        <v>12</v>
      </c>
      <c r="T5" s="18"/>
      <c r="U5" s="17" t="s">
        <v>10</v>
      </c>
      <c r="V5" s="17" t="s">
        <v>11</v>
      </c>
      <c r="W5" s="17" t="s">
        <v>12</v>
      </c>
      <c r="X5" s="18"/>
      <c r="Y5" s="17" t="s">
        <v>10</v>
      </c>
      <c r="Z5" s="17" t="s">
        <v>11</v>
      </c>
      <c r="AA5" s="17" t="s">
        <v>12</v>
      </c>
    </row>
    <row r="6" spans="1:34" ht="12.75" x14ac:dyDescent="0.2">
      <c r="A6" s="130"/>
      <c r="B6" s="131"/>
      <c r="D6" s="19"/>
      <c r="E6" s="20">
        <f t="shared" ref="E6:E13" si="0">D6*12</f>
        <v>0</v>
      </c>
      <c r="F6" s="20">
        <f t="shared" ref="F6:F13" si="1">D6*9</f>
        <v>0</v>
      </c>
      <c r="G6" s="20">
        <f t="shared" ref="G6:G13" si="2">D6*3</f>
        <v>0</v>
      </c>
      <c r="H6" s="149"/>
      <c r="I6" s="150"/>
      <c r="J6" s="151"/>
      <c r="K6" s="152"/>
      <c r="L6" s="21"/>
      <c r="M6" s="22">
        <f t="shared" ref="M6:M13" si="3">SUM(H6*D6)</f>
        <v>0</v>
      </c>
      <c r="N6" s="22">
        <f t="shared" ref="N6:N13" si="4">SUM(J6*H6)*D6</f>
        <v>0</v>
      </c>
      <c r="O6" s="132">
        <f t="shared" ref="O6:O13" si="5">SUM(M6:N6)</f>
        <v>0</v>
      </c>
      <c r="P6" s="23"/>
      <c r="Q6" s="132">
        <f t="shared" ref="Q6:R13" si="6">M6*1.03</f>
        <v>0</v>
      </c>
      <c r="R6" s="132">
        <f t="shared" si="6"/>
        <v>0</v>
      </c>
      <c r="S6" s="132">
        <f t="shared" ref="S6:S13" si="7">SUM(Q6:R6)</f>
        <v>0</v>
      </c>
      <c r="T6" s="24"/>
      <c r="U6" s="132">
        <f t="shared" ref="U6:V13" si="8">Q6*1.03</f>
        <v>0</v>
      </c>
      <c r="V6" s="132">
        <f t="shared" si="8"/>
        <v>0</v>
      </c>
      <c r="W6" s="132">
        <f t="shared" ref="W6:W13" si="9">SUM(U6:V6)</f>
        <v>0</v>
      </c>
      <c r="X6" s="24"/>
      <c r="Y6" s="132">
        <f>M6+Q6+U6</f>
        <v>0</v>
      </c>
      <c r="Z6" s="132">
        <f>N6+R6+V6</f>
        <v>0</v>
      </c>
      <c r="AA6" s="132">
        <f t="shared" ref="AA6:AA13" si="10">Y6+Z6</f>
        <v>0</v>
      </c>
    </row>
    <row r="7" spans="1:34" ht="12.75" x14ac:dyDescent="0.2">
      <c r="A7" s="130"/>
      <c r="B7" s="131"/>
      <c r="D7" s="19"/>
      <c r="E7" s="90">
        <f t="shared" si="0"/>
        <v>0</v>
      </c>
      <c r="F7" s="90">
        <f t="shared" si="1"/>
        <v>0</v>
      </c>
      <c r="G7" s="90">
        <f t="shared" si="2"/>
        <v>0</v>
      </c>
      <c r="H7" s="139"/>
      <c r="I7" s="140"/>
      <c r="J7" s="141"/>
      <c r="K7" s="142"/>
      <c r="L7" s="21"/>
      <c r="M7" s="91">
        <f t="shared" si="3"/>
        <v>0</v>
      </c>
      <c r="N7" s="91">
        <f t="shared" si="4"/>
        <v>0</v>
      </c>
      <c r="O7" s="26">
        <f t="shared" si="5"/>
        <v>0</v>
      </c>
      <c r="P7" s="92"/>
      <c r="Q7" s="26">
        <f t="shared" si="6"/>
        <v>0</v>
      </c>
      <c r="R7" s="26">
        <f t="shared" si="6"/>
        <v>0</v>
      </c>
      <c r="S7" s="26">
        <f t="shared" si="7"/>
        <v>0</v>
      </c>
      <c r="T7" s="27"/>
      <c r="U7" s="26">
        <f t="shared" si="8"/>
        <v>0</v>
      </c>
      <c r="V7" s="26">
        <f t="shared" si="8"/>
        <v>0</v>
      </c>
      <c r="W7" s="26">
        <f t="shared" si="9"/>
        <v>0</v>
      </c>
      <c r="X7" s="27"/>
      <c r="Y7" s="26">
        <f t="shared" ref="Y7:Y13" si="11">M7+Q7+U7</f>
        <v>0</v>
      </c>
      <c r="Z7" s="26">
        <f t="shared" ref="Z7:Z13" si="12">N7+R7+V7</f>
        <v>0</v>
      </c>
      <c r="AA7" s="26">
        <f t="shared" si="10"/>
        <v>0</v>
      </c>
    </row>
    <row r="8" spans="1:34" ht="12.75" x14ac:dyDescent="0.2">
      <c r="A8" s="130"/>
      <c r="B8" s="131"/>
      <c r="D8" s="19"/>
      <c r="E8" s="90">
        <f t="shared" si="0"/>
        <v>0</v>
      </c>
      <c r="F8" s="90">
        <f t="shared" si="1"/>
        <v>0</v>
      </c>
      <c r="G8" s="90">
        <f t="shared" si="2"/>
        <v>0</v>
      </c>
      <c r="H8" s="139"/>
      <c r="I8" s="140"/>
      <c r="J8" s="141"/>
      <c r="K8" s="142"/>
      <c r="L8" s="21"/>
      <c r="M8" s="91">
        <f t="shared" si="3"/>
        <v>0</v>
      </c>
      <c r="N8" s="91">
        <f t="shared" si="4"/>
        <v>0</v>
      </c>
      <c r="O8" s="26">
        <f t="shared" si="5"/>
        <v>0</v>
      </c>
      <c r="P8" s="92"/>
      <c r="Q8" s="26">
        <f t="shared" si="6"/>
        <v>0</v>
      </c>
      <c r="R8" s="26">
        <f t="shared" si="6"/>
        <v>0</v>
      </c>
      <c r="S8" s="26">
        <f t="shared" si="7"/>
        <v>0</v>
      </c>
      <c r="T8" s="27"/>
      <c r="U8" s="26">
        <f t="shared" si="8"/>
        <v>0</v>
      </c>
      <c r="V8" s="26">
        <f t="shared" si="8"/>
        <v>0</v>
      </c>
      <c r="W8" s="26">
        <f t="shared" si="9"/>
        <v>0</v>
      </c>
      <c r="X8" s="27"/>
      <c r="Y8" s="26">
        <f t="shared" si="11"/>
        <v>0</v>
      </c>
      <c r="Z8" s="26">
        <f t="shared" si="12"/>
        <v>0</v>
      </c>
      <c r="AA8" s="26">
        <f t="shared" si="10"/>
        <v>0</v>
      </c>
    </row>
    <row r="9" spans="1:34" ht="12.75" x14ac:dyDescent="0.2">
      <c r="A9" s="130"/>
      <c r="B9" s="131"/>
      <c r="D9" s="19"/>
      <c r="E9" s="90">
        <f t="shared" si="0"/>
        <v>0</v>
      </c>
      <c r="F9" s="90">
        <f t="shared" si="1"/>
        <v>0</v>
      </c>
      <c r="G9" s="90">
        <f t="shared" si="2"/>
        <v>0</v>
      </c>
      <c r="H9" s="139"/>
      <c r="I9" s="140"/>
      <c r="J9" s="141"/>
      <c r="K9" s="142"/>
      <c r="L9" s="21"/>
      <c r="M9" s="91">
        <f t="shared" si="3"/>
        <v>0</v>
      </c>
      <c r="N9" s="91">
        <f t="shared" si="4"/>
        <v>0</v>
      </c>
      <c r="O9" s="26">
        <f t="shared" si="5"/>
        <v>0</v>
      </c>
      <c r="P9" s="92"/>
      <c r="Q9" s="26">
        <f t="shared" si="6"/>
        <v>0</v>
      </c>
      <c r="R9" s="26">
        <f t="shared" si="6"/>
        <v>0</v>
      </c>
      <c r="S9" s="26">
        <f t="shared" si="7"/>
        <v>0</v>
      </c>
      <c r="T9" s="27"/>
      <c r="U9" s="26">
        <f t="shared" si="8"/>
        <v>0</v>
      </c>
      <c r="V9" s="26">
        <f t="shared" si="8"/>
        <v>0</v>
      </c>
      <c r="W9" s="26">
        <f t="shared" si="9"/>
        <v>0</v>
      </c>
      <c r="X9" s="27"/>
      <c r="Y9" s="26">
        <f t="shared" si="11"/>
        <v>0</v>
      </c>
      <c r="Z9" s="26">
        <f t="shared" si="12"/>
        <v>0</v>
      </c>
      <c r="AA9" s="26">
        <f t="shared" si="10"/>
        <v>0</v>
      </c>
    </row>
    <row r="10" spans="1:34" ht="12.75" x14ac:dyDescent="0.2">
      <c r="A10" s="130"/>
      <c r="B10" s="131"/>
      <c r="D10" s="19"/>
      <c r="E10" s="90">
        <f t="shared" si="0"/>
        <v>0</v>
      </c>
      <c r="F10" s="90">
        <f t="shared" si="1"/>
        <v>0</v>
      </c>
      <c r="G10" s="90">
        <f t="shared" si="2"/>
        <v>0</v>
      </c>
      <c r="H10" s="139"/>
      <c r="I10" s="140"/>
      <c r="J10" s="141"/>
      <c r="K10" s="142"/>
      <c r="L10" s="21"/>
      <c r="M10" s="91">
        <f t="shared" si="3"/>
        <v>0</v>
      </c>
      <c r="N10" s="91">
        <f t="shared" si="4"/>
        <v>0</v>
      </c>
      <c r="O10" s="26">
        <f t="shared" si="5"/>
        <v>0</v>
      </c>
      <c r="P10" s="92"/>
      <c r="Q10" s="26">
        <f t="shared" si="6"/>
        <v>0</v>
      </c>
      <c r="R10" s="26">
        <f t="shared" si="6"/>
        <v>0</v>
      </c>
      <c r="S10" s="26">
        <f t="shared" si="7"/>
        <v>0</v>
      </c>
      <c r="T10" s="27"/>
      <c r="U10" s="26">
        <f t="shared" si="8"/>
        <v>0</v>
      </c>
      <c r="V10" s="26">
        <f t="shared" si="8"/>
        <v>0</v>
      </c>
      <c r="W10" s="26">
        <f t="shared" si="9"/>
        <v>0</v>
      </c>
      <c r="X10" s="27"/>
      <c r="Y10" s="26">
        <f t="shared" si="11"/>
        <v>0</v>
      </c>
      <c r="Z10" s="26">
        <f t="shared" si="12"/>
        <v>0</v>
      </c>
      <c r="AA10" s="26">
        <f t="shared" si="10"/>
        <v>0</v>
      </c>
    </row>
    <row r="11" spans="1:34" ht="12.75" x14ac:dyDescent="0.2">
      <c r="A11" s="130"/>
      <c r="B11" s="131"/>
      <c r="D11" s="19"/>
      <c r="E11" s="90">
        <f t="shared" si="0"/>
        <v>0</v>
      </c>
      <c r="F11" s="90">
        <f t="shared" si="1"/>
        <v>0</v>
      </c>
      <c r="G11" s="90">
        <f t="shared" si="2"/>
        <v>0</v>
      </c>
      <c r="H11" s="139"/>
      <c r="I11" s="140"/>
      <c r="J11" s="141"/>
      <c r="K11" s="142"/>
      <c r="L11" s="21"/>
      <c r="M11" s="91">
        <f t="shared" si="3"/>
        <v>0</v>
      </c>
      <c r="N11" s="91">
        <f t="shared" si="4"/>
        <v>0</v>
      </c>
      <c r="O11" s="26">
        <f t="shared" si="5"/>
        <v>0</v>
      </c>
      <c r="P11" s="92"/>
      <c r="Q11" s="26">
        <f t="shared" si="6"/>
        <v>0</v>
      </c>
      <c r="R11" s="26">
        <f t="shared" si="6"/>
        <v>0</v>
      </c>
      <c r="S11" s="26">
        <f t="shared" si="7"/>
        <v>0</v>
      </c>
      <c r="T11" s="27"/>
      <c r="U11" s="26">
        <f t="shared" si="8"/>
        <v>0</v>
      </c>
      <c r="V11" s="26">
        <f t="shared" si="8"/>
        <v>0</v>
      </c>
      <c r="W11" s="26">
        <f t="shared" si="9"/>
        <v>0</v>
      </c>
      <c r="X11" s="27"/>
      <c r="Y11" s="26">
        <f t="shared" si="11"/>
        <v>0</v>
      </c>
      <c r="Z11" s="26">
        <f t="shared" si="12"/>
        <v>0</v>
      </c>
      <c r="AA11" s="26">
        <f t="shared" si="10"/>
        <v>0</v>
      </c>
    </row>
    <row r="12" spans="1:34" ht="12.75" x14ac:dyDescent="0.2">
      <c r="A12" s="130"/>
      <c r="B12" s="131"/>
      <c r="D12" s="19"/>
      <c r="E12" s="90">
        <f t="shared" si="0"/>
        <v>0</v>
      </c>
      <c r="F12" s="90">
        <f t="shared" si="1"/>
        <v>0</v>
      </c>
      <c r="G12" s="90">
        <f t="shared" si="2"/>
        <v>0</v>
      </c>
      <c r="H12" s="139"/>
      <c r="I12" s="140"/>
      <c r="J12" s="141"/>
      <c r="K12" s="142"/>
      <c r="L12" s="21"/>
      <c r="M12" s="91">
        <f t="shared" si="3"/>
        <v>0</v>
      </c>
      <c r="N12" s="91">
        <f t="shared" si="4"/>
        <v>0</v>
      </c>
      <c r="O12" s="26">
        <f t="shared" si="5"/>
        <v>0</v>
      </c>
      <c r="P12" s="92"/>
      <c r="Q12" s="26">
        <f t="shared" si="6"/>
        <v>0</v>
      </c>
      <c r="R12" s="26">
        <f t="shared" si="6"/>
        <v>0</v>
      </c>
      <c r="S12" s="26">
        <f t="shared" si="7"/>
        <v>0</v>
      </c>
      <c r="T12" s="27"/>
      <c r="U12" s="26">
        <f t="shared" si="8"/>
        <v>0</v>
      </c>
      <c r="V12" s="26">
        <f t="shared" si="8"/>
        <v>0</v>
      </c>
      <c r="W12" s="26">
        <f t="shared" si="9"/>
        <v>0</v>
      </c>
      <c r="X12" s="27"/>
      <c r="Y12" s="26">
        <f t="shared" si="11"/>
        <v>0</v>
      </c>
      <c r="Z12" s="26">
        <f t="shared" si="12"/>
        <v>0</v>
      </c>
      <c r="AA12" s="26">
        <f t="shared" si="10"/>
        <v>0</v>
      </c>
    </row>
    <row r="13" spans="1:34" ht="12.75" x14ac:dyDescent="0.2">
      <c r="A13" s="130"/>
      <c r="B13" s="131"/>
      <c r="D13" s="19"/>
      <c r="E13" s="90">
        <f t="shared" si="0"/>
        <v>0</v>
      </c>
      <c r="F13" s="90">
        <f t="shared" si="1"/>
        <v>0</v>
      </c>
      <c r="G13" s="90">
        <f t="shared" si="2"/>
        <v>0</v>
      </c>
      <c r="H13" s="139"/>
      <c r="I13" s="140"/>
      <c r="J13" s="141"/>
      <c r="K13" s="142"/>
      <c r="L13" s="21"/>
      <c r="M13" s="93">
        <f t="shared" si="3"/>
        <v>0</v>
      </c>
      <c r="N13" s="93">
        <f t="shared" si="4"/>
        <v>0</v>
      </c>
      <c r="O13" s="133">
        <f t="shared" si="5"/>
        <v>0</v>
      </c>
      <c r="P13" s="92"/>
      <c r="Q13" s="26">
        <f t="shared" si="6"/>
        <v>0</v>
      </c>
      <c r="R13" s="26">
        <f t="shared" si="6"/>
        <v>0</v>
      </c>
      <c r="S13" s="26">
        <f t="shared" si="7"/>
        <v>0</v>
      </c>
      <c r="T13" s="27"/>
      <c r="U13" s="26">
        <f t="shared" si="8"/>
        <v>0</v>
      </c>
      <c r="V13" s="26">
        <f t="shared" si="8"/>
        <v>0</v>
      </c>
      <c r="W13" s="26">
        <f t="shared" si="9"/>
        <v>0</v>
      </c>
      <c r="X13" s="27"/>
      <c r="Y13" s="133">
        <f t="shared" si="11"/>
        <v>0</v>
      </c>
      <c r="Z13" s="133">
        <f t="shared" si="12"/>
        <v>0</v>
      </c>
      <c r="AA13" s="26">
        <f t="shared" si="10"/>
        <v>0</v>
      </c>
    </row>
    <row r="14" spans="1:34" ht="13.5" thickBot="1" x14ac:dyDescent="0.25">
      <c r="A14" s="31"/>
      <c r="B14" s="31"/>
      <c r="C14" s="32"/>
      <c r="D14" s="31"/>
      <c r="E14" s="31"/>
      <c r="F14" s="31"/>
      <c r="G14" s="31"/>
      <c r="H14" s="31"/>
      <c r="I14" s="31"/>
      <c r="J14" s="31"/>
      <c r="K14" s="33" t="s">
        <v>48</v>
      </c>
      <c r="L14" s="31"/>
      <c r="M14" s="34"/>
      <c r="N14" s="34"/>
      <c r="O14" s="35">
        <f>SUM(O6:O13)</f>
        <v>0</v>
      </c>
      <c r="P14" s="29"/>
      <c r="Q14" s="34"/>
      <c r="R14" s="34"/>
      <c r="S14" s="35">
        <f>SUM(S6:S13)</f>
        <v>0</v>
      </c>
      <c r="T14" s="29"/>
      <c r="U14" s="34"/>
      <c r="V14" s="34"/>
      <c r="W14" s="35">
        <f>SUM(W6:W13)</f>
        <v>0</v>
      </c>
      <c r="X14" s="29"/>
      <c r="Y14" s="34"/>
      <c r="Z14" s="34"/>
      <c r="AA14" s="35">
        <f>SUM(AA6:AA13)</f>
        <v>0</v>
      </c>
    </row>
    <row r="15" spans="1:34" ht="12" thickTop="1" x14ac:dyDescent="0.2">
      <c r="P15" s="12"/>
      <c r="Q15" s="130"/>
      <c r="T15" s="12"/>
      <c r="X15" s="13"/>
    </row>
    <row r="16" spans="1:34" ht="15" x14ac:dyDescent="0.25">
      <c r="A16" s="36" t="s">
        <v>44</v>
      </c>
      <c r="B16" s="37"/>
      <c r="C16" s="38"/>
      <c r="D16" s="37"/>
      <c r="E16" s="37"/>
      <c r="F16" s="37"/>
      <c r="G16" s="37"/>
      <c r="H16" s="37"/>
      <c r="I16" s="37"/>
      <c r="J16" s="37"/>
      <c r="K16" s="37"/>
      <c r="L16" s="37"/>
      <c r="M16" s="39"/>
      <c r="N16" s="39"/>
      <c r="O16" s="40"/>
      <c r="P16" s="39"/>
      <c r="Q16" s="39"/>
      <c r="R16" s="39"/>
      <c r="S16" s="40"/>
      <c r="T16" s="39"/>
      <c r="U16" s="39"/>
      <c r="V16" s="39"/>
      <c r="W16" s="40"/>
      <c r="X16" s="10"/>
      <c r="Y16" s="39"/>
      <c r="Z16" s="39"/>
      <c r="AA16" s="40"/>
    </row>
    <row r="17" spans="1:33" x14ac:dyDescent="0.2">
      <c r="M17" s="41"/>
      <c r="N17" s="41"/>
      <c r="O17" s="25">
        <v>0</v>
      </c>
      <c r="P17" s="42"/>
      <c r="Q17" s="43"/>
      <c r="R17" s="41"/>
      <c r="S17" s="25">
        <f>O17*1.05</f>
        <v>0</v>
      </c>
      <c r="T17" s="42"/>
      <c r="U17" s="41"/>
      <c r="V17" s="41"/>
      <c r="W17" s="25">
        <f>S17*1.05</f>
        <v>0</v>
      </c>
      <c r="X17" s="42"/>
      <c r="Y17" s="41"/>
      <c r="Z17" s="41"/>
      <c r="AA17" s="25">
        <f>SUM(M17:Z17)</f>
        <v>0</v>
      </c>
    </row>
    <row r="18" spans="1:33" ht="15" customHeight="1" thickBot="1" x14ac:dyDescent="0.25">
      <c r="A18" s="31"/>
      <c r="B18" s="31"/>
      <c r="C18" s="32"/>
      <c r="D18" s="31"/>
      <c r="E18" s="31"/>
      <c r="F18" s="31"/>
      <c r="G18" s="31"/>
      <c r="H18" s="31"/>
      <c r="I18" s="31"/>
      <c r="J18" s="31"/>
      <c r="K18" s="33" t="s">
        <v>49</v>
      </c>
      <c r="L18" s="31"/>
      <c r="M18" s="45"/>
      <c r="N18" s="45"/>
      <c r="O18" s="35">
        <f>SUM(O17:O17)</f>
        <v>0</v>
      </c>
      <c r="P18" s="46"/>
      <c r="Q18" s="45"/>
      <c r="R18" s="45"/>
      <c r="S18" s="35">
        <f>SUM(S17:S17)</f>
        <v>0</v>
      </c>
      <c r="T18" s="46"/>
      <c r="U18" s="45"/>
      <c r="V18" s="45"/>
      <c r="W18" s="35">
        <f>SUM(W17:W17)</f>
        <v>0</v>
      </c>
      <c r="X18" s="46"/>
      <c r="Y18" s="45"/>
      <c r="Z18" s="45"/>
      <c r="AA18" s="47">
        <f>SUM(AA17:AA17)</f>
        <v>0</v>
      </c>
    </row>
    <row r="19" spans="1:33" ht="12" thickTop="1" x14ac:dyDescent="0.2">
      <c r="P19" s="12"/>
      <c r="Q19" s="130"/>
      <c r="T19" s="12"/>
      <c r="X19" s="13"/>
    </row>
    <row r="20" spans="1:33" x14ac:dyDescent="0.2">
      <c r="P20" s="12"/>
      <c r="Q20" s="130"/>
      <c r="T20" s="12"/>
      <c r="X20" s="12"/>
    </row>
    <row r="21" spans="1:33" ht="15.75" x14ac:dyDescent="0.25">
      <c r="A21" s="9" t="s">
        <v>37</v>
      </c>
      <c r="B21" s="37"/>
      <c r="C21" s="38"/>
      <c r="D21" s="37"/>
      <c r="E21" s="37"/>
      <c r="F21" s="37"/>
      <c r="G21" s="37"/>
      <c r="H21" s="37"/>
      <c r="I21" s="37"/>
      <c r="J21" s="37"/>
      <c r="K21" s="37"/>
      <c r="L21" s="37"/>
      <c r="M21" s="39"/>
      <c r="N21" s="39"/>
      <c r="O21" s="40"/>
      <c r="P21" s="39"/>
      <c r="Q21" s="39"/>
      <c r="R21" s="39"/>
      <c r="S21" s="40"/>
      <c r="T21" s="39"/>
      <c r="U21" s="39"/>
      <c r="V21" s="39"/>
      <c r="W21" s="40"/>
      <c r="X21" s="10"/>
      <c r="Y21" s="39"/>
      <c r="Z21" s="39"/>
      <c r="AA21" s="40"/>
      <c r="AC21" s="128"/>
    </row>
    <row r="22" spans="1:33" x14ac:dyDescent="0.2">
      <c r="M22" s="41"/>
      <c r="N22" s="41"/>
      <c r="O22" s="25">
        <v>0</v>
      </c>
      <c r="P22" s="42"/>
      <c r="Q22" s="43"/>
      <c r="R22" s="41"/>
      <c r="S22" s="25">
        <v>0</v>
      </c>
      <c r="T22" s="42"/>
      <c r="U22" s="41"/>
      <c r="V22" s="41"/>
      <c r="W22" s="25">
        <v>0</v>
      </c>
      <c r="X22" s="42"/>
      <c r="Y22" s="41"/>
      <c r="Z22" s="41"/>
      <c r="AA22" s="25">
        <f>SUM(M22:Z22)</f>
        <v>0</v>
      </c>
      <c r="AC22" s="128"/>
    </row>
    <row r="23" spans="1:33" ht="15" customHeight="1" thickBot="1" x14ac:dyDescent="0.25">
      <c r="A23" s="31"/>
      <c r="B23" s="31"/>
      <c r="C23" s="32"/>
      <c r="D23" s="31"/>
      <c r="E23" s="31"/>
      <c r="F23" s="31"/>
      <c r="G23" s="31"/>
      <c r="H23" s="31"/>
      <c r="I23" s="31"/>
      <c r="J23" s="31"/>
      <c r="K23" s="33" t="s">
        <v>50</v>
      </c>
      <c r="L23" s="31"/>
      <c r="M23" s="45"/>
      <c r="N23" s="45"/>
      <c r="O23" s="35">
        <f>SUM(O22:O22)</f>
        <v>0</v>
      </c>
      <c r="P23" s="46"/>
      <c r="Q23" s="45"/>
      <c r="R23" s="45"/>
      <c r="S23" s="35">
        <f>SUM(S22:S22)</f>
        <v>0</v>
      </c>
      <c r="T23" s="46"/>
      <c r="U23" s="45"/>
      <c r="V23" s="45"/>
      <c r="W23" s="35">
        <f>SUM(W22:W22)</f>
        <v>0</v>
      </c>
      <c r="X23" s="46"/>
      <c r="Y23" s="45"/>
      <c r="Z23" s="45"/>
      <c r="AA23" s="47">
        <f>SUM(AA22:AA22)</f>
        <v>0</v>
      </c>
      <c r="AC23" s="128"/>
    </row>
    <row r="24" spans="1:33" ht="12" thickTop="1" x14ac:dyDescent="0.2">
      <c r="D24" s="129" t="s">
        <v>34</v>
      </c>
      <c r="P24" s="12"/>
      <c r="Q24" s="130"/>
      <c r="T24" s="12"/>
      <c r="X24" s="13"/>
      <c r="AC24" s="128"/>
    </row>
    <row r="25" spans="1:33" s="130" customFormat="1" ht="15.75" x14ac:dyDescent="0.25">
      <c r="A25" s="9" t="s">
        <v>13</v>
      </c>
      <c r="B25" s="37" t="s">
        <v>34</v>
      </c>
      <c r="C25" s="38"/>
      <c r="D25" s="37"/>
      <c r="E25" s="37"/>
      <c r="F25" s="37"/>
      <c r="G25" s="37"/>
      <c r="H25" s="37"/>
      <c r="I25" s="37"/>
      <c r="J25" s="37"/>
      <c r="K25" s="37"/>
      <c r="L25" s="37"/>
      <c r="M25" s="10"/>
      <c r="N25" s="10"/>
      <c r="O25" s="40"/>
      <c r="P25" s="10"/>
      <c r="Q25" s="10"/>
      <c r="R25" s="10"/>
      <c r="S25" s="40"/>
      <c r="T25" s="10"/>
      <c r="U25" s="10"/>
      <c r="V25" s="10"/>
      <c r="W25" s="40"/>
      <c r="X25" s="10"/>
      <c r="Y25" s="10"/>
      <c r="Z25" s="10"/>
      <c r="AA25" s="40"/>
      <c r="AC25" s="134"/>
    </row>
    <row r="26" spans="1:33" s="130" customFormat="1" ht="17.25" customHeight="1" x14ac:dyDescent="0.2">
      <c r="A26" s="48" t="s">
        <v>14</v>
      </c>
      <c r="B26" s="48"/>
      <c r="C26" s="49"/>
      <c r="D26" s="48"/>
      <c r="E26" s="48"/>
      <c r="F26" s="48"/>
      <c r="G26" s="48"/>
      <c r="H26" s="48"/>
      <c r="I26" s="48"/>
      <c r="J26" s="48"/>
      <c r="K26" s="48"/>
      <c r="L26" s="48"/>
      <c r="M26" s="50"/>
      <c r="N26" s="50"/>
      <c r="O26" s="51"/>
      <c r="P26" s="52"/>
      <c r="Q26" s="50"/>
      <c r="R26" s="50"/>
      <c r="S26" s="53"/>
      <c r="T26" s="52"/>
      <c r="U26" s="50"/>
      <c r="V26" s="50"/>
      <c r="W26" s="50"/>
      <c r="X26" s="52"/>
      <c r="Y26" s="50"/>
      <c r="Z26" s="50"/>
      <c r="AA26" s="51"/>
      <c r="AC26" s="134"/>
    </row>
    <row r="27" spans="1:33" s="130" customFormat="1" x14ac:dyDescent="0.2">
      <c r="A27" s="135"/>
      <c r="B27" s="135"/>
      <c r="C27" s="85"/>
      <c r="D27" s="135"/>
      <c r="E27" s="135"/>
      <c r="F27" s="135"/>
      <c r="G27" s="135"/>
      <c r="H27" s="135"/>
      <c r="I27" s="135"/>
      <c r="J27" s="135"/>
      <c r="K27" s="135"/>
      <c r="L27" s="135"/>
      <c r="M27" s="86"/>
      <c r="O27" s="136"/>
      <c r="P27" s="12"/>
      <c r="S27" s="136">
        <f>O27*0.03+O27</f>
        <v>0</v>
      </c>
      <c r="T27" s="12"/>
      <c r="W27" s="136">
        <f>S27*0.03+S27</f>
        <v>0</v>
      </c>
      <c r="X27" s="42"/>
      <c r="AA27" s="26">
        <f t="shared" ref="AA27:AA33" si="13">SUM(M27:Z27)</f>
        <v>0</v>
      </c>
      <c r="AC27" s="128"/>
      <c r="AD27" s="129"/>
      <c r="AE27" s="129"/>
      <c r="AF27" s="129"/>
      <c r="AG27" s="129"/>
    </row>
    <row r="28" spans="1:33" s="130" customFormat="1" x14ac:dyDescent="0.2">
      <c r="A28" s="135"/>
      <c r="B28" s="135"/>
      <c r="C28" s="85"/>
      <c r="D28" s="135"/>
      <c r="E28" s="135"/>
      <c r="F28" s="135"/>
      <c r="G28" s="135"/>
      <c r="H28" s="135"/>
      <c r="I28" s="135"/>
      <c r="J28" s="135"/>
      <c r="K28" s="135"/>
      <c r="L28" s="135"/>
      <c r="M28" s="86"/>
      <c r="O28" s="136"/>
      <c r="P28" s="12"/>
      <c r="S28" s="136">
        <f t="shared" ref="S28:S29" si="14">O28*0.03+O28</f>
        <v>0</v>
      </c>
      <c r="T28" s="12"/>
      <c r="W28" s="136">
        <f t="shared" ref="W28:W29" si="15">S28*0.03+S28</f>
        <v>0</v>
      </c>
      <c r="X28" s="42"/>
      <c r="AA28" s="26">
        <f t="shared" si="13"/>
        <v>0</v>
      </c>
      <c r="AC28" s="134"/>
    </row>
    <row r="29" spans="1:33" s="130" customFormat="1" x14ac:dyDescent="0.2">
      <c r="A29" s="135"/>
      <c r="B29" s="135"/>
      <c r="C29" s="85"/>
      <c r="D29" s="135"/>
      <c r="E29" s="135"/>
      <c r="F29" s="135"/>
      <c r="G29" s="135"/>
      <c r="H29" s="135"/>
      <c r="I29" s="135"/>
      <c r="J29" s="135"/>
      <c r="K29" s="135"/>
      <c r="L29" s="135"/>
      <c r="M29" s="86"/>
      <c r="O29" s="136"/>
      <c r="P29" s="12"/>
      <c r="S29" s="136">
        <f t="shared" si="14"/>
        <v>0</v>
      </c>
      <c r="T29" s="12"/>
      <c r="W29" s="136">
        <f t="shared" si="15"/>
        <v>0</v>
      </c>
      <c r="X29" s="42"/>
      <c r="AA29" s="26">
        <f t="shared" si="13"/>
        <v>0</v>
      </c>
      <c r="AC29" s="128"/>
      <c r="AD29" s="129"/>
      <c r="AE29" s="129"/>
    </row>
    <row r="30" spans="1:33" s="130" customFormat="1" x14ac:dyDescent="0.2">
      <c r="A30" s="135"/>
      <c r="B30" s="135"/>
      <c r="C30" s="85"/>
      <c r="D30" s="135"/>
      <c r="E30" s="135"/>
      <c r="F30" s="135"/>
      <c r="G30" s="135"/>
      <c r="H30" s="135"/>
      <c r="I30" s="135"/>
      <c r="J30" s="135"/>
      <c r="K30" s="135"/>
      <c r="L30" s="135"/>
      <c r="M30" s="86"/>
      <c r="O30" s="136"/>
      <c r="P30" s="12"/>
      <c r="S30" s="136">
        <v>0</v>
      </c>
      <c r="T30" s="12"/>
      <c r="W30" s="26">
        <v>0</v>
      </c>
      <c r="X30" s="42"/>
      <c r="AA30" s="26">
        <f t="shared" si="13"/>
        <v>0</v>
      </c>
      <c r="AC30" s="128"/>
      <c r="AD30" s="129"/>
      <c r="AE30" s="129"/>
    </row>
    <row r="31" spans="1:33" s="130" customFormat="1" x14ac:dyDescent="0.2">
      <c r="A31" s="135"/>
      <c r="B31" s="135"/>
      <c r="C31" s="85"/>
      <c r="D31" s="135"/>
      <c r="E31" s="135"/>
      <c r="F31" s="135"/>
      <c r="G31" s="135"/>
      <c r="H31" s="135"/>
      <c r="I31" s="135"/>
      <c r="J31" s="135"/>
      <c r="K31" s="135"/>
      <c r="L31" s="135"/>
      <c r="M31" s="86"/>
      <c r="O31" s="136"/>
      <c r="P31" s="12"/>
      <c r="S31" s="136">
        <v>0</v>
      </c>
      <c r="T31" s="12"/>
      <c r="W31" s="26">
        <v>0</v>
      </c>
      <c r="X31" s="42"/>
      <c r="AA31" s="26">
        <f t="shared" si="13"/>
        <v>0</v>
      </c>
      <c r="AC31" s="128"/>
      <c r="AD31" s="129"/>
      <c r="AE31" s="129"/>
    </row>
    <row r="32" spans="1:33" s="130" customFormat="1" x14ac:dyDescent="0.2">
      <c r="A32" s="135"/>
      <c r="B32" s="135"/>
      <c r="C32" s="85"/>
      <c r="D32" s="135"/>
      <c r="E32" s="135"/>
      <c r="F32" s="135"/>
      <c r="G32" s="135"/>
      <c r="H32" s="135"/>
      <c r="I32" s="135"/>
      <c r="J32" s="135"/>
      <c r="K32" s="135"/>
      <c r="L32" s="135"/>
      <c r="M32" s="86"/>
      <c r="O32" s="136">
        <v>0</v>
      </c>
      <c r="P32" s="12"/>
      <c r="S32" s="136">
        <v>0</v>
      </c>
      <c r="T32" s="12"/>
      <c r="W32" s="26">
        <v>0</v>
      </c>
      <c r="X32" s="42"/>
      <c r="AA32" s="26">
        <f t="shared" si="13"/>
        <v>0</v>
      </c>
      <c r="AC32" s="128"/>
      <c r="AD32" s="129"/>
      <c r="AE32" s="129"/>
    </row>
    <row r="33" spans="1:29" x14ac:dyDescent="0.2">
      <c r="A33" s="130"/>
      <c r="B33" s="130"/>
      <c r="C33" s="54"/>
      <c r="D33" s="130"/>
      <c r="E33" s="130"/>
      <c r="F33" s="130"/>
      <c r="G33" s="130"/>
      <c r="H33" s="130"/>
      <c r="I33" s="130"/>
      <c r="J33" s="130"/>
      <c r="K33" s="130"/>
      <c r="L33" s="130"/>
      <c r="M33" s="130"/>
      <c r="N33" s="6"/>
      <c r="O33" s="55">
        <v>0</v>
      </c>
      <c r="P33" s="12"/>
      <c r="Q33" s="130"/>
      <c r="R33" s="6"/>
      <c r="S33" s="55">
        <v>0</v>
      </c>
      <c r="T33" s="12"/>
      <c r="U33" s="130"/>
      <c r="V33" s="6"/>
      <c r="W33" s="133">
        <v>0</v>
      </c>
      <c r="X33" s="42"/>
      <c r="Y33" s="130"/>
      <c r="Z33" s="6"/>
      <c r="AA33" s="133">
        <f t="shared" si="13"/>
        <v>0</v>
      </c>
      <c r="AC33" s="128"/>
    </row>
    <row r="34" spans="1:29" ht="11.25" customHeight="1" x14ac:dyDescent="0.2">
      <c r="A34" s="130"/>
      <c r="K34" s="56" t="s">
        <v>38</v>
      </c>
      <c r="M34" s="41"/>
      <c r="N34" s="25">
        <f>SUM(O27:O33)</f>
        <v>0</v>
      </c>
      <c r="O34" s="41"/>
      <c r="P34" s="42"/>
      <c r="Q34" s="43"/>
      <c r="R34" s="25">
        <f>SUM(S27:S33)</f>
        <v>0</v>
      </c>
      <c r="S34" s="41"/>
      <c r="T34" s="42"/>
      <c r="U34" s="41"/>
      <c r="V34" s="25">
        <f>SUM(W27:W33)</f>
        <v>0</v>
      </c>
      <c r="W34" s="41"/>
      <c r="X34" s="13"/>
      <c r="Y34" s="41"/>
      <c r="Z34" s="25">
        <f>SUM(AA27:AA33)</f>
        <v>0</v>
      </c>
      <c r="AA34" s="41"/>
    </row>
    <row r="35" spans="1:29" ht="11.25" customHeight="1" x14ac:dyDescent="0.2">
      <c r="A35" s="130"/>
      <c r="K35" s="56"/>
      <c r="M35" s="41"/>
      <c r="N35" s="41"/>
      <c r="O35" s="41"/>
      <c r="P35" s="42"/>
      <c r="Q35" s="43"/>
      <c r="R35" s="41"/>
      <c r="S35" s="41"/>
      <c r="T35" s="42"/>
      <c r="U35" s="41"/>
      <c r="V35" s="41"/>
      <c r="W35" s="41"/>
      <c r="X35" s="13"/>
      <c r="Y35" s="41"/>
      <c r="Z35" s="58"/>
      <c r="AA35" s="41"/>
    </row>
    <row r="36" spans="1:29" ht="17.25" customHeight="1" x14ac:dyDescent="0.2">
      <c r="A36" s="59" t="s">
        <v>15</v>
      </c>
      <c r="B36" s="60"/>
      <c r="C36" s="61"/>
      <c r="D36" s="60"/>
      <c r="E36" s="60"/>
      <c r="F36" s="60"/>
      <c r="G36" s="60"/>
      <c r="H36" s="60"/>
      <c r="I36" s="60"/>
      <c r="J36" s="60"/>
      <c r="K36" s="60"/>
      <c r="L36" s="60"/>
      <c r="M36" s="60"/>
      <c r="N36" s="60"/>
      <c r="O36" s="60"/>
      <c r="P36" s="62"/>
      <c r="Q36" s="60"/>
      <c r="R36" s="60"/>
      <c r="S36" s="60"/>
      <c r="T36" s="62"/>
      <c r="U36" s="60"/>
      <c r="V36" s="60"/>
      <c r="W36" s="60"/>
      <c r="X36" s="62"/>
      <c r="Y36" s="60"/>
      <c r="Z36" s="60"/>
      <c r="AA36" s="60"/>
    </row>
    <row r="37" spans="1:29" x14ac:dyDescent="0.2">
      <c r="M37" s="41"/>
      <c r="N37" s="63"/>
      <c r="O37" s="133"/>
      <c r="P37" s="42"/>
      <c r="Q37" s="43"/>
      <c r="R37" s="63"/>
      <c r="S37" s="133"/>
      <c r="T37" s="42"/>
      <c r="U37" s="41"/>
      <c r="V37" s="63"/>
      <c r="W37" s="133"/>
      <c r="X37" s="42"/>
      <c r="Y37" s="41"/>
      <c r="Z37" s="63"/>
      <c r="AA37" s="133">
        <f>SUM(M37:Z37)</f>
        <v>0</v>
      </c>
    </row>
    <row r="38" spans="1:29" x14ac:dyDescent="0.2">
      <c r="K38" s="56" t="s">
        <v>39</v>
      </c>
      <c r="M38" s="41"/>
      <c r="N38" s="25">
        <f>SUM(O37:O37)</f>
        <v>0</v>
      </c>
      <c r="O38" s="41"/>
      <c r="P38" s="42"/>
      <c r="Q38" s="43"/>
      <c r="R38" s="25">
        <f>SUM(S37:S37)</f>
        <v>0</v>
      </c>
      <c r="S38" s="41"/>
      <c r="T38" s="42"/>
      <c r="U38" s="41"/>
      <c r="V38" s="25">
        <f>SUM(W37:W37)</f>
        <v>0</v>
      </c>
      <c r="W38" s="25"/>
      <c r="X38" s="13"/>
      <c r="Y38" s="41"/>
      <c r="Z38" s="57">
        <f>SUM(AA37:AA37)</f>
        <v>0</v>
      </c>
      <c r="AA38" s="41"/>
    </row>
    <row r="39" spans="1:29" x14ac:dyDescent="0.2">
      <c r="B39" s="128"/>
      <c r="M39" s="41"/>
      <c r="N39" s="58"/>
      <c r="O39" s="41"/>
      <c r="P39" s="42"/>
      <c r="Q39" s="43"/>
      <c r="R39" s="58"/>
      <c r="S39" s="41"/>
      <c r="T39" s="42"/>
      <c r="U39" s="41"/>
      <c r="V39" s="58"/>
      <c r="W39" s="25"/>
      <c r="X39" s="13"/>
      <c r="Y39" s="41"/>
      <c r="Z39" s="58"/>
      <c r="AA39" s="41"/>
    </row>
    <row r="40" spans="1:29" ht="17.25" customHeight="1" x14ac:dyDescent="0.2">
      <c r="A40" s="3" t="s">
        <v>58</v>
      </c>
      <c r="B40" s="6"/>
      <c r="C40" s="61"/>
      <c r="D40" s="6"/>
      <c r="E40" s="6"/>
      <c r="F40" s="6"/>
      <c r="G40" s="6"/>
      <c r="H40" s="6"/>
      <c r="I40" s="6"/>
      <c r="J40" s="6"/>
      <c r="K40" s="6"/>
      <c r="L40" s="6"/>
      <c r="M40" s="63"/>
      <c r="N40" s="63"/>
      <c r="O40" s="63"/>
      <c r="P40" s="39"/>
      <c r="Q40" s="63"/>
      <c r="R40" s="63"/>
      <c r="S40" s="63"/>
      <c r="T40" s="39"/>
      <c r="U40" s="63"/>
      <c r="V40" s="63"/>
      <c r="W40" s="133"/>
      <c r="X40" s="10"/>
      <c r="Y40" s="63"/>
      <c r="Z40" s="63"/>
      <c r="AA40" s="63"/>
    </row>
    <row r="41" spans="1:29" x14ac:dyDescent="0.2">
      <c r="M41" s="41"/>
      <c r="N41" s="63"/>
      <c r="O41" s="133">
        <v>0</v>
      </c>
      <c r="P41" s="42"/>
      <c r="Q41" s="43"/>
      <c r="R41" s="63"/>
      <c r="S41" s="133">
        <v>0</v>
      </c>
      <c r="T41" s="42"/>
      <c r="U41" s="41"/>
      <c r="V41" s="63"/>
      <c r="W41" s="133">
        <v>0</v>
      </c>
      <c r="X41" s="42"/>
      <c r="Y41" s="41"/>
      <c r="Z41" s="63"/>
      <c r="AA41" s="133">
        <f>SUM(M41:Z41)</f>
        <v>0</v>
      </c>
    </row>
    <row r="42" spans="1:29" x14ac:dyDescent="0.2">
      <c r="K42" s="56" t="s">
        <v>59</v>
      </c>
      <c r="M42" s="41"/>
      <c r="N42" s="25">
        <f>SUM(O41:O41)</f>
        <v>0</v>
      </c>
      <c r="O42" s="41"/>
      <c r="P42" s="42"/>
      <c r="Q42" s="43"/>
      <c r="R42" s="25">
        <f>SUM(S41:S41)</f>
        <v>0</v>
      </c>
      <c r="S42" s="41"/>
      <c r="T42" s="42"/>
      <c r="U42" s="41"/>
      <c r="V42" s="25">
        <f>SUM(W41:W41)</f>
        <v>0</v>
      </c>
      <c r="W42" s="41"/>
      <c r="X42" s="13"/>
      <c r="Y42" s="41"/>
      <c r="Z42" s="57">
        <f>SUM(AA41:AA41)</f>
        <v>0</v>
      </c>
      <c r="AA42" s="41"/>
    </row>
    <row r="43" spans="1:29" x14ac:dyDescent="0.2">
      <c r="B43" s="128"/>
      <c r="M43" s="41"/>
      <c r="N43" s="58"/>
      <c r="O43" s="41"/>
      <c r="P43" s="42"/>
      <c r="Q43" s="43"/>
      <c r="R43" s="58"/>
      <c r="S43" s="41"/>
      <c r="T43" s="42"/>
      <c r="U43" s="41"/>
      <c r="V43" s="58"/>
      <c r="W43" s="41"/>
      <c r="X43" s="13"/>
      <c r="Y43" s="41"/>
      <c r="Z43" s="58"/>
      <c r="AA43" s="41"/>
    </row>
    <row r="44" spans="1:29" ht="17.25" customHeight="1" x14ac:dyDescent="0.2">
      <c r="A44" s="3" t="s">
        <v>16</v>
      </c>
      <c r="B44" s="6"/>
      <c r="C44" s="61"/>
      <c r="D44" s="6"/>
      <c r="E44" s="6"/>
      <c r="F44" s="6"/>
      <c r="G44" s="6"/>
      <c r="H44" s="6"/>
      <c r="I44" s="6"/>
      <c r="J44" s="6"/>
      <c r="K44" s="6"/>
      <c r="L44" s="6"/>
      <c r="M44" s="63"/>
      <c r="N44" s="63"/>
      <c r="O44" s="63"/>
      <c r="P44" s="39"/>
      <c r="Q44" s="63"/>
      <c r="R44" s="63"/>
      <c r="S44" s="63"/>
      <c r="T44" s="39"/>
      <c r="U44" s="63"/>
      <c r="V44" s="63"/>
      <c r="W44" s="63"/>
      <c r="X44" s="10"/>
      <c r="Y44" s="63"/>
      <c r="Z44" s="63"/>
      <c r="AA44" s="63"/>
    </row>
    <row r="45" spans="1:29" s="130" customFormat="1" x14ac:dyDescent="0.2">
      <c r="A45" s="134"/>
      <c r="C45" s="54"/>
      <c r="M45" s="43"/>
      <c r="N45" s="87"/>
      <c r="O45" s="132"/>
      <c r="P45" s="88"/>
      <c r="Q45" s="87"/>
      <c r="R45" s="87"/>
      <c r="S45" s="136">
        <f t="shared" ref="S45" si="16">O45*0.03+O45</f>
        <v>0</v>
      </c>
      <c r="T45" s="88"/>
      <c r="U45" s="87"/>
      <c r="V45" s="87"/>
      <c r="W45" s="136">
        <f t="shared" ref="W45" si="17">S45*0.03+S45</f>
        <v>0</v>
      </c>
      <c r="X45" s="88"/>
      <c r="Y45" s="87"/>
      <c r="Z45" s="87"/>
      <c r="AA45" s="132">
        <f t="shared" ref="AA45:AA50" si="18">SUM(M45:Z45)</f>
        <v>0</v>
      </c>
    </row>
    <row r="46" spans="1:29" s="130" customFormat="1" x14ac:dyDescent="0.2">
      <c r="A46" s="134"/>
      <c r="C46" s="54"/>
      <c r="M46" s="43"/>
      <c r="N46" s="43"/>
      <c r="O46" s="26">
        <v>0</v>
      </c>
      <c r="P46" s="42"/>
      <c r="Q46" s="43"/>
      <c r="R46" s="43"/>
      <c r="S46" s="26">
        <v>0</v>
      </c>
      <c r="T46" s="42"/>
      <c r="U46" s="43"/>
      <c r="V46" s="43"/>
      <c r="W46" s="26">
        <v>0</v>
      </c>
      <c r="X46" s="42"/>
      <c r="Y46" s="43"/>
      <c r="Z46" s="43"/>
      <c r="AA46" s="26">
        <f t="shared" si="18"/>
        <v>0</v>
      </c>
    </row>
    <row r="47" spans="1:29" s="130" customFormat="1" x14ac:dyDescent="0.2">
      <c r="A47" s="134"/>
      <c r="C47" s="54"/>
      <c r="M47" s="43"/>
      <c r="N47" s="43"/>
      <c r="O47" s="26">
        <v>0</v>
      </c>
      <c r="P47" s="42"/>
      <c r="Q47" s="43"/>
      <c r="R47" s="43"/>
      <c r="S47" s="26">
        <v>0</v>
      </c>
      <c r="T47" s="42"/>
      <c r="U47" s="43"/>
      <c r="V47" s="43"/>
      <c r="W47" s="26">
        <v>0</v>
      </c>
      <c r="X47" s="42"/>
      <c r="Y47" s="43"/>
      <c r="Z47" s="43"/>
      <c r="AA47" s="26">
        <f t="shared" si="18"/>
        <v>0</v>
      </c>
    </row>
    <row r="48" spans="1:29" s="130" customFormat="1" x14ac:dyDescent="0.2">
      <c r="A48" s="134"/>
      <c r="C48" s="54"/>
      <c r="M48" s="43"/>
      <c r="N48" s="43"/>
      <c r="O48" s="26">
        <v>0</v>
      </c>
      <c r="P48" s="42"/>
      <c r="Q48" s="43"/>
      <c r="R48" s="43"/>
      <c r="S48" s="26">
        <v>0</v>
      </c>
      <c r="T48" s="42"/>
      <c r="U48" s="43"/>
      <c r="V48" s="43"/>
      <c r="W48" s="26">
        <v>0</v>
      </c>
      <c r="X48" s="42"/>
      <c r="Y48" s="43"/>
      <c r="Z48" s="43"/>
      <c r="AA48" s="26">
        <f t="shared" si="18"/>
        <v>0</v>
      </c>
    </row>
    <row r="49" spans="1:27" s="130" customFormat="1" x14ac:dyDescent="0.2">
      <c r="A49" s="134"/>
      <c r="C49" s="54"/>
      <c r="M49" s="43"/>
      <c r="N49" s="43"/>
      <c r="O49" s="26">
        <v>0</v>
      </c>
      <c r="P49" s="42"/>
      <c r="Q49" s="43"/>
      <c r="R49" s="43"/>
      <c r="S49" s="26">
        <v>0</v>
      </c>
      <c r="T49" s="42"/>
      <c r="U49" s="43"/>
      <c r="V49" s="43"/>
      <c r="W49" s="26">
        <v>0</v>
      </c>
      <c r="X49" s="42"/>
      <c r="Y49" s="43"/>
      <c r="Z49" s="43"/>
      <c r="AA49" s="26">
        <f t="shared" si="18"/>
        <v>0</v>
      </c>
    </row>
    <row r="50" spans="1:27" x14ac:dyDescent="0.2">
      <c r="M50" s="41"/>
      <c r="N50" s="63"/>
      <c r="O50" s="133">
        <v>0</v>
      </c>
      <c r="P50" s="42"/>
      <c r="Q50" s="43"/>
      <c r="R50" s="63"/>
      <c r="S50" s="133">
        <v>0</v>
      </c>
      <c r="T50" s="42"/>
      <c r="U50" s="41"/>
      <c r="V50" s="63"/>
      <c r="W50" s="133">
        <v>0</v>
      </c>
      <c r="X50" s="42"/>
      <c r="Y50" s="41"/>
      <c r="Z50" s="63"/>
      <c r="AA50" s="133">
        <f t="shared" si="18"/>
        <v>0</v>
      </c>
    </row>
    <row r="51" spans="1:27" x14ac:dyDescent="0.2">
      <c r="K51" s="56" t="s">
        <v>40</v>
      </c>
      <c r="M51" s="41"/>
      <c r="N51" s="25">
        <f>SUM(O45:O50)</f>
        <v>0</v>
      </c>
      <c r="O51" s="41"/>
      <c r="P51" s="42"/>
      <c r="Q51" s="43"/>
      <c r="R51" s="25">
        <f>SUM(S45:S50)</f>
        <v>0</v>
      </c>
      <c r="S51" s="41"/>
      <c r="T51" s="42"/>
      <c r="U51" s="41"/>
      <c r="V51" s="25">
        <f>SUM(W45:W50)</f>
        <v>0</v>
      </c>
      <c r="W51" s="41"/>
      <c r="X51" s="13"/>
      <c r="Y51" s="41"/>
      <c r="Z51" s="25">
        <f>SUM(AA45:AA50)</f>
        <v>0</v>
      </c>
      <c r="AA51" s="41"/>
    </row>
    <row r="52" spans="1:27" x14ac:dyDescent="0.2">
      <c r="M52" s="41"/>
      <c r="N52" s="41"/>
      <c r="O52" s="41"/>
      <c r="P52" s="42"/>
      <c r="Q52" s="43"/>
      <c r="R52" s="41"/>
      <c r="S52" s="41"/>
      <c r="T52" s="42"/>
      <c r="U52" s="41"/>
      <c r="V52" s="41"/>
      <c r="W52" s="41"/>
      <c r="X52" s="12"/>
      <c r="Y52" s="41"/>
      <c r="Z52" s="41"/>
      <c r="AA52" s="41"/>
    </row>
    <row r="53" spans="1:27" ht="15" customHeight="1" thickBot="1" x14ac:dyDescent="0.25">
      <c r="A53" s="31"/>
      <c r="B53" s="31"/>
      <c r="C53" s="32"/>
      <c r="D53" s="31"/>
      <c r="E53" s="31"/>
      <c r="F53" s="31"/>
      <c r="G53" s="31"/>
      <c r="H53" s="31"/>
      <c r="I53" s="31"/>
      <c r="J53" s="31"/>
      <c r="K53" s="33" t="s">
        <v>51</v>
      </c>
      <c r="L53" s="31"/>
      <c r="M53" s="45"/>
      <c r="N53" s="45"/>
      <c r="O53" s="35">
        <f>SUM(N27:N52)</f>
        <v>0</v>
      </c>
      <c r="P53" s="46"/>
      <c r="Q53" s="45"/>
      <c r="R53" s="45"/>
      <c r="S53" s="35">
        <f>SUM(R27:R52)</f>
        <v>0</v>
      </c>
      <c r="T53" s="46"/>
      <c r="U53" s="45"/>
      <c r="V53" s="45"/>
      <c r="W53" s="35">
        <f>SUM(V27:V52)</f>
        <v>0</v>
      </c>
      <c r="X53" s="64"/>
      <c r="Y53" s="45"/>
      <c r="Z53" s="45"/>
      <c r="AA53" s="35">
        <f>SUM(Z27:Z52)</f>
        <v>0</v>
      </c>
    </row>
    <row r="54" spans="1:27" ht="12" thickTop="1" x14ac:dyDescent="0.2">
      <c r="M54" s="41"/>
      <c r="N54" s="41"/>
      <c r="O54" s="41"/>
      <c r="P54" s="42"/>
      <c r="Q54" s="43"/>
      <c r="R54" s="41"/>
      <c r="S54" s="41"/>
      <c r="T54" s="42"/>
      <c r="U54" s="41"/>
      <c r="V54" s="41"/>
      <c r="W54" s="41"/>
      <c r="X54" s="13"/>
      <c r="Y54" s="41"/>
      <c r="Z54" s="41"/>
      <c r="AA54" s="41"/>
    </row>
    <row r="55" spans="1:27" x14ac:dyDescent="0.2">
      <c r="M55" s="41"/>
      <c r="N55" s="41"/>
      <c r="O55" s="41"/>
      <c r="P55" s="42"/>
      <c r="Q55" s="41"/>
      <c r="R55" s="41"/>
      <c r="S55" s="41"/>
      <c r="T55" s="42"/>
      <c r="U55" s="41"/>
      <c r="V55" s="41"/>
      <c r="W55" s="41"/>
      <c r="X55" s="13"/>
      <c r="Y55" s="41"/>
      <c r="Z55" s="41"/>
      <c r="AA55" s="41"/>
    </row>
    <row r="56" spans="1:27" ht="12" thickBot="1" x14ac:dyDescent="0.25">
      <c r="A56" s="128" t="s">
        <v>18</v>
      </c>
      <c r="B56" s="128"/>
      <c r="C56" s="8"/>
      <c r="D56" s="128"/>
      <c r="E56" s="128"/>
      <c r="F56" s="128"/>
      <c r="G56" s="128"/>
      <c r="H56" s="128"/>
      <c r="I56" s="128"/>
      <c r="J56" s="128"/>
      <c r="K56" s="128"/>
      <c r="L56" s="128"/>
      <c r="M56" s="41"/>
      <c r="N56" s="41"/>
      <c r="O56" s="65">
        <f>O14+O53+O23+O18</f>
        <v>0</v>
      </c>
      <c r="P56" s="42"/>
      <c r="Q56" s="41"/>
      <c r="R56" s="41"/>
      <c r="S56" s="65">
        <f>S14+S53+S23+S18</f>
        <v>0</v>
      </c>
      <c r="T56" s="44"/>
      <c r="U56" s="41"/>
      <c r="V56" s="41"/>
      <c r="W56" s="65">
        <f>W14+W53+W23+W18</f>
        <v>0</v>
      </c>
      <c r="X56" s="27"/>
      <c r="Y56" s="41"/>
      <c r="Z56" s="41"/>
      <c r="AA56" s="65">
        <f>AA14+AA53+AA23+AA18</f>
        <v>0</v>
      </c>
    </row>
    <row r="57" spans="1:27" ht="12" thickTop="1" x14ac:dyDescent="0.2">
      <c r="M57" s="41"/>
      <c r="N57" s="41"/>
      <c r="O57" s="41"/>
      <c r="P57" s="42"/>
      <c r="Q57" s="41"/>
      <c r="R57" s="41"/>
      <c r="S57" s="41"/>
      <c r="T57" s="44"/>
      <c r="U57" s="41"/>
      <c r="V57" s="41"/>
      <c r="W57" s="41"/>
      <c r="X57" s="13"/>
      <c r="Y57" s="41"/>
      <c r="Z57" s="41"/>
      <c r="AA57" s="41"/>
    </row>
    <row r="58" spans="1:27" x14ac:dyDescent="0.2">
      <c r="A58" s="128" t="s">
        <v>41</v>
      </c>
      <c r="M58" s="66"/>
      <c r="N58" s="41"/>
      <c r="O58" s="57"/>
      <c r="P58" s="42"/>
      <c r="Q58" s="41"/>
      <c r="R58" s="41"/>
      <c r="S58" s="57"/>
      <c r="T58" s="44"/>
      <c r="U58" s="41"/>
      <c r="V58" s="41"/>
      <c r="W58" s="57"/>
      <c r="X58" s="67"/>
      <c r="Y58" s="41"/>
      <c r="Z58" s="41"/>
      <c r="AA58" s="57">
        <f>O58+S58+W58</f>
        <v>0</v>
      </c>
    </row>
    <row r="59" spans="1:27" x14ac:dyDescent="0.2">
      <c r="A59" s="134"/>
      <c r="B59" s="134"/>
      <c r="C59" s="8"/>
      <c r="D59" s="128"/>
      <c r="E59" s="128"/>
      <c r="F59" s="128"/>
      <c r="G59" s="128"/>
      <c r="H59" s="128"/>
      <c r="I59" s="128"/>
      <c r="J59" s="128"/>
      <c r="K59" s="128"/>
      <c r="L59" s="128"/>
      <c r="M59" s="41"/>
      <c r="N59" s="41"/>
      <c r="O59" s="41"/>
      <c r="P59" s="42"/>
      <c r="Q59" s="41"/>
      <c r="R59" s="41"/>
      <c r="S59" s="41"/>
      <c r="T59" s="44"/>
      <c r="U59" s="41"/>
      <c r="V59" s="41"/>
      <c r="W59" s="41"/>
      <c r="X59" s="13"/>
      <c r="Y59" s="41"/>
      <c r="Z59" s="41"/>
      <c r="AA59" s="41"/>
    </row>
    <row r="60" spans="1:27" x14ac:dyDescent="0.2">
      <c r="A60" s="68" t="s">
        <v>52</v>
      </c>
      <c r="B60" s="134"/>
      <c r="M60" s="41"/>
      <c r="N60" s="41"/>
      <c r="O60" s="69">
        <f>O58-O56</f>
        <v>0</v>
      </c>
      <c r="P60" s="13"/>
      <c r="S60" s="69">
        <f>S58-S56</f>
        <v>0</v>
      </c>
      <c r="T60" s="13"/>
      <c r="W60" s="69">
        <f>W58-W56</f>
        <v>0</v>
      </c>
      <c r="X60" s="70"/>
      <c r="Y60" s="41"/>
      <c r="Z60" s="41"/>
      <c r="AA60" s="71">
        <f>S60+W60+O60</f>
        <v>0</v>
      </c>
    </row>
    <row r="61" spans="1:27" x14ac:dyDescent="0.2">
      <c r="A61" s="134"/>
      <c r="B61" s="134"/>
      <c r="M61" s="41"/>
      <c r="N61" s="41"/>
      <c r="P61" s="13"/>
      <c r="T61" s="13"/>
      <c r="X61" s="13"/>
      <c r="Y61" s="41"/>
      <c r="Z61" s="41"/>
      <c r="AA61" s="72"/>
    </row>
    <row r="62" spans="1:27" ht="12" thickBot="1" x14ac:dyDescent="0.25">
      <c r="A62" s="73"/>
      <c r="B62" s="73"/>
      <c r="C62" s="74"/>
      <c r="D62" s="73"/>
      <c r="E62" s="73"/>
      <c r="F62" s="73"/>
      <c r="G62" s="73"/>
      <c r="H62" s="73"/>
      <c r="I62" s="73"/>
      <c r="J62" s="73"/>
      <c r="K62" s="73"/>
      <c r="L62" s="73"/>
      <c r="M62" s="75"/>
      <c r="N62" s="75"/>
      <c r="O62" s="73"/>
      <c r="P62" s="30"/>
      <c r="Q62" s="73"/>
      <c r="R62" s="73"/>
      <c r="S62" s="73"/>
      <c r="T62" s="30"/>
      <c r="U62" s="73"/>
      <c r="V62" s="73"/>
      <c r="W62" s="73"/>
      <c r="X62" s="30"/>
      <c r="Y62" s="75"/>
      <c r="Z62" s="75"/>
      <c r="AA62" s="75"/>
    </row>
    <row r="63" spans="1:27" ht="12" thickTop="1" x14ac:dyDescent="0.2">
      <c r="M63" s="41"/>
      <c r="N63" s="41"/>
      <c r="P63" s="13"/>
      <c r="T63" s="13"/>
      <c r="X63" s="13"/>
      <c r="Y63" s="41"/>
      <c r="Z63" s="41"/>
      <c r="AA63" s="41"/>
    </row>
    <row r="64" spans="1:27" x14ac:dyDescent="0.2">
      <c r="A64" s="128" t="s">
        <v>19</v>
      </c>
      <c r="M64" s="76" t="s">
        <v>20</v>
      </c>
      <c r="N64" s="63"/>
      <c r="O64" s="6"/>
      <c r="P64" s="13"/>
      <c r="Q64" s="76" t="s">
        <v>21</v>
      </c>
      <c r="R64" s="63"/>
      <c r="S64" s="63"/>
      <c r="T64" s="13"/>
      <c r="U64" s="76" t="s">
        <v>22</v>
      </c>
      <c r="V64" s="63"/>
      <c r="W64" s="63"/>
      <c r="X64" s="10"/>
      <c r="Y64" s="76" t="s">
        <v>23</v>
      </c>
      <c r="Z64" s="63"/>
      <c r="AA64" s="63"/>
    </row>
    <row r="65" spans="1:27" ht="15.75" customHeight="1" x14ac:dyDescent="0.2">
      <c r="A65" s="128" t="s">
        <v>42</v>
      </c>
      <c r="B65" s="129" t="s">
        <v>24</v>
      </c>
      <c r="M65" s="128" t="s">
        <v>25</v>
      </c>
      <c r="N65" s="41"/>
      <c r="O65" s="57">
        <f>O58</f>
        <v>0</v>
      </c>
      <c r="P65" s="13"/>
      <c r="Q65" s="58"/>
      <c r="R65" s="41"/>
      <c r="S65" s="57">
        <f>S58</f>
        <v>0</v>
      </c>
      <c r="T65" s="13"/>
      <c r="U65" s="58"/>
      <c r="V65" s="41"/>
      <c r="W65" s="57">
        <f>W58</f>
        <v>0</v>
      </c>
      <c r="X65" s="77"/>
      <c r="Y65" s="128" t="s">
        <v>26</v>
      </c>
      <c r="Z65" s="41"/>
      <c r="AA65" s="57">
        <f>O65+S65+W65</f>
        <v>0</v>
      </c>
    </row>
    <row r="66" spans="1:27" x14ac:dyDescent="0.2">
      <c r="B66" s="129" t="s">
        <v>27</v>
      </c>
      <c r="M66" s="128" t="s">
        <v>28</v>
      </c>
      <c r="N66" s="41"/>
      <c r="O66" s="57">
        <f>O58+O76</f>
        <v>0</v>
      </c>
      <c r="P66" s="13"/>
      <c r="Q66" s="58"/>
      <c r="R66" s="41"/>
      <c r="S66" s="57">
        <f>S58+S76</f>
        <v>0</v>
      </c>
      <c r="T66" s="13"/>
      <c r="U66" s="58"/>
      <c r="V66" s="41"/>
      <c r="W66" s="57">
        <f>W58+W76</f>
        <v>0</v>
      </c>
      <c r="X66" s="78"/>
      <c r="Y66" s="128" t="s">
        <v>29</v>
      </c>
      <c r="Z66" s="41"/>
      <c r="AA66" s="57">
        <f>O66+S66+W66</f>
        <v>0</v>
      </c>
    </row>
    <row r="67" spans="1:27" x14ac:dyDescent="0.2">
      <c r="M67" s="128"/>
      <c r="N67" s="41"/>
      <c r="O67" s="41"/>
      <c r="P67" s="13"/>
      <c r="Q67" s="58"/>
      <c r="R67" s="41"/>
      <c r="S67" s="41"/>
      <c r="T67" s="13"/>
      <c r="U67" s="58"/>
      <c r="V67" s="41"/>
      <c r="W67" s="41"/>
      <c r="X67" s="13"/>
      <c r="Y67" s="128"/>
      <c r="Z67" s="41"/>
      <c r="AA67" s="41"/>
    </row>
    <row r="68" spans="1:27" x14ac:dyDescent="0.2">
      <c r="M68" s="41"/>
      <c r="N68" s="41"/>
      <c r="P68" s="13"/>
      <c r="Q68" s="41"/>
      <c r="R68" s="41"/>
      <c r="S68" s="41"/>
      <c r="T68" s="13"/>
      <c r="U68" s="41"/>
      <c r="V68" s="41"/>
      <c r="W68" s="41"/>
      <c r="X68" s="13"/>
      <c r="Y68" s="41"/>
      <c r="Z68" s="41"/>
      <c r="AA68" s="41"/>
    </row>
    <row r="69" spans="1:27" x14ac:dyDescent="0.2">
      <c r="A69" s="128" t="s">
        <v>30</v>
      </c>
      <c r="B69" s="129" t="s">
        <v>31</v>
      </c>
      <c r="M69" s="41"/>
      <c r="N69" s="41"/>
      <c r="O69" s="25">
        <f>O65</f>
        <v>0</v>
      </c>
      <c r="P69" s="13"/>
      <c r="Q69" s="41"/>
      <c r="R69" s="41"/>
      <c r="S69" s="25">
        <f>S65</f>
        <v>0</v>
      </c>
      <c r="T69" s="13"/>
      <c r="U69" s="41"/>
      <c r="V69" s="41"/>
      <c r="W69" s="25">
        <f>W65</f>
        <v>0</v>
      </c>
      <c r="X69" s="28"/>
      <c r="Y69" s="41"/>
      <c r="Z69" s="41"/>
      <c r="AA69" s="57">
        <f>O69+S69+W69</f>
        <v>0</v>
      </c>
    </row>
    <row r="70" spans="1:27" ht="12.75" x14ac:dyDescent="0.2">
      <c r="M70" s="56" t="s">
        <v>60</v>
      </c>
      <c r="N70" s="79" t="s">
        <v>43</v>
      </c>
      <c r="O70" s="25">
        <f>O23</f>
        <v>0</v>
      </c>
      <c r="P70" s="44"/>
      <c r="Q70" s="41"/>
      <c r="R70" s="41"/>
      <c r="S70" s="25">
        <f>S23</f>
        <v>0</v>
      </c>
      <c r="T70" s="44"/>
      <c r="U70" s="41"/>
      <c r="V70" s="41"/>
      <c r="W70" s="25">
        <f>W23</f>
        <v>0</v>
      </c>
      <c r="X70" s="44"/>
      <c r="Y70" s="41"/>
      <c r="Z70" s="41"/>
      <c r="AA70" s="25">
        <f>SUM(W70,S70,O70)</f>
        <v>0</v>
      </c>
    </row>
    <row r="71" spans="1:27" ht="12.75" x14ac:dyDescent="0.2">
      <c r="M71" s="56" t="s">
        <v>61</v>
      </c>
      <c r="N71" s="79" t="s">
        <v>43</v>
      </c>
      <c r="O71" s="26">
        <f>N42</f>
        <v>0</v>
      </c>
      <c r="P71" s="44"/>
      <c r="Q71" s="41"/>
      <c r="R71" s="41"/>
      <c r="S71" s="26">
        <f>R42</f>
        <v>0</v>
      </c>
      <c r="T71" s="44"/>
      <c r="U71" s="41"/>
      <c r="V71" s="41"/>
      <c r="W71" s="26">
        <f>V42</f>
        <v>0</v>
      </c>
      <c r="X71" s="80"/>
      <c r="Y71" s="41"/>
      <c r="Z71" s="41"/>
      <c r="AA71" s="25">
        <f>SUM(W71,S71,O71)</f>
        <v>0</v>
      </c>
    </row>
    <row r="72" spans="1:27" ht="12.75" x14ac:dyDescent="0.2">
      <c r="B72" s="81"/>
      <c r="M72" s="56" t="s">
        <v>17</v>
      </c>
      <c r="N72" s="79" t="s">
        <v>43</v>
      </c>
      <c r="O72" s="25">
        <f>O18</f>
        <v>0</v>
      </c>
      <c r="P72" s="44"/>
      <c r="Q72" s="41"/>
      <c r="R72" s="41"/>
      <c r="S72" s="25">
        <f>S18</f>
        <v>0</v>
      </c>
      <c r="T72" s="44"/>
      <c r="U72" s="41"/>
      <c r="V72" s="41"/>
      <c r="W72" s="25">
        <f>W18</f>
        <v>0</v>
      </c>
      <c r="X72" s="44"/>
      <c r="Y72" s="41"/>
      <c r="Z72" s="41"/>
      <c r="AA72" s="25">
        <f>SUM(W72,S72,O72)</f>
        <v>0</v>
      </c>
    </row>
    <row r="73" spans="1:27" x14ac:dyDescent="0.2">
      <c r="B73" s="81" t="s">
        <v>32</v>
      </c>
      <c r="M73" s="41"/>
      <c r="N73" s="41"/>
      <c r="O73" s="26">
        <f>O69-O70-O71-O72</f>
        <v>0</v>
      </c>
      <c r="P73" s="13"/>
      <c r="Q73" s="41"/>
      <c r="R73" s="41"/>
      <c r="S73" s="26">
        <f>S69-S70-S71-S72</f>
        <v>0</v>
      </c>
      <c r="T73" s="13"/>
      <c r="U73" s="41"/>
      <c r="V73" s="41"/>
      <c r="W73" s="26">
        <f>W69-W70-W71-W72</f>
        <v>0</v>
      </c>
      <c r="X73" s="28"/>
      <c r="Y73" s="41"/>
      <c r="Z73" s="41"/>
      <c r="AA73" s="57">
        <f>O73+S73+W73</f>
        <v>0</v>
      </c>
    </row>
    <row r="74" spans="1:27" x14ac:dyDescent="0.2">
      <c r="B74" s="81"/>
      <c r="M74" s="41"/>
      <c r="N74" s="41"/>
      <c r="O74" s="43"/>
      <c r="P74" s="13"/>
      <c r="Q74" s="41"/>
      <c r="R74" s="41"/>
      <c r="S74" s="43"/>
      <c r="T74" s="13"/>
      <c r="U74" s="41"/>
      <c r="V74" s="41"/>
      <c r="W74" s="43"/>
      <c r="X74" s="13"/>
      <c r="Y74" s="41"/>
      <c r="Z74" s="41"/>
      <c r="AA74" s="43"/>
    </row>
    <row r="75" spans="1:27" ht="15" x14ac:dyDescent="0.25">
      <c r="A75" s="7" t="s">
        <v>62</v>
      </c>
      <c r="B75" s="81"/>
      <c r="M75" s="82"/>
      <c r="N75" s="41"/>
      <c r="O75" s="82">
        <v>0.52500000000000002</v>
      </c>
      <c r="P75" s="13"/>
      <c r="R75" s="83"/>
      <c r="S75" s="82">
        <v>0.52500000000000002</v>
      </c>
      <c r="T75" s="13"/>
      <c r="V75" s="83"/>
      <c r="W75" s="82">
        <v>0.52500000000000002</v>
      </c>
      <c r="X75" s="84"/>
      <c r="Y75" s="41"/>
      <c r="Z75" s="41"/>
      <c r="AA75" s="82"/>
    </row>
    <row r="76" spans="1:27" ht="18" customHeight="1" x14ac:dyDescent="0.2">
      <c r="B76" s="81" t="s">
        <v>33</v>
      </c>
      <c r="M76" s="41"/>
      <c r="N76" s="41"/>
      <c r="O76" s="26">
        <f>O73*O75</f>
        <v>0</v>
      </c>
      <c r="P76" s="13"/>
      <c r="S76" s="26">
        <f>S73*S75</f>
        <v>0</v>
      </c>
      <c r="T76" s="13"/>
      <c r="W76" s="26">
        <f>W73*W75</f>
        <v>0</v>
      </c>
      <c r="X76" s="28"/>
      <c r="Y76" s="41"/>
      <c r="Z76" s="82"/>
      <c r="AA76" s="57">
        <f>O76+S76+W76</f>
        <v>0</v>
      </c>
    </row>
    <row r="77" spans="1:27" x14ac:dyDescent="0.2">
      <c r="P77" s="130"/>
      <c r="Q77" s="41"/>
      <c r="R77" s="41"/>
      <c r="U77" s="41"/>
      <c r="V77" s="41"/>
    </row>
    <row r="78" spans="1:27" x14ac:dyDescent="0.2">
      <c r="A78" s="130"/>
      <c r="B78" s="130"/>
      <c r="O78" s="41"/>
      <c r="P78" s="43"/>
      <c r="Q78" s="41"/>
      <c r="R78" s="41"/>
      <c r="S78" s="41"/>
      <c r="T78" s="41"/>
      <c r="U78" s="41"/>
      <c r="V78" s="41"/>
      <c r="W78" s="41"/>
      <c r="AA78" s="41"/>
    </row>
  </sheetData>
  <mergeCells count="19">
    <mergeCell ref="H7:I7"/>
    <mergeCell ref="J7:K7"/>
    <mergeCell ref="H2:I2"/>
    <mergeCell ref="H5:I5"/>
    <mergeCell ref="J5:K5"/>
    <mergeCell ref="H6:I6"/>
    <mergeCell ref="J6:K6"/>
    <mergeCell ref="H8:I8"/>
    <mergeCell ref="J8:K8"/>
    <mergeCell ref="H9:I9"/>
    <mergeCell ref="J9:K9"/>
    <mergeCell ref="H10:I10"/>
    <mergeCell ref="J10:K10"/>
    <mergeCell ref="H11:I11"/>
    <mergeCell ref="J11:K11"/>
    <mergeCell ref="H12:I12"/>
    <mergeCell ref="J12:K12"/>
    <mergeCell ref="H13:I13"/>
    <mergeCell ref="J13:K13"/>
  </mergeCells>
  <dataValidations count="1">
    <dataValidation type="list" allowBlank="1" showInputMessage="1" showErrorMessage="1" sqref="J6:K13">
      <formula1>Fringe_Rates</formula1>
    </dataValidation>
  </dataValidations>
  <hyperlinks>
    <hyperlink ref="A16" r:id="rId1"/>
    <hyperlink ref="A36" r:id="rId2"/>
    <hyperlink ref="A75" r:id="rId3" display="IDC RATE"/>
  </hyperlinks>
  <pageMargins left="0" right="0" top="0.75" bottom="0.75" header="0.5" footer="0.5"/>
  <pageSetup scale="58" orientation="landscape" r:id="rId4"/>
  <headerFooter alignWithMargins="0">
    <oddHeader>&amp;L&amp;"Arial,Bold"&amp;12Proposed Budget Worksheet&amp;C&amp;"Arial,Bold"&amp;12College of Dentistry&amp;R&amp;"Arial,Bold"&amp;12UFCD INTERNAL USE ONLY</oddHeader>
    <oddFooter>&amp;L&amp;"Arial,Bold"&amp;16UFCD INTERNAL USE ONLY&amp;CPage &amp;P of &amp;N&amp;R&amp;"Arial,Bold"&amp;16UFCD INTERNAL USE ONLY</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activeCell="B15" sqref="B15"/>
    </sheetView>
  </sheetViews>
  <sheetFormatPr defaultRowHeight="12.75" x14ac:dyDescent="0.2"/>
  <cols>
    <col min="1" max="1" width="34" bestFit="1" customWidth="1"/>
    <col min="2" max="2" width="18.140625" customWidth="1"/>
  </cols>
  <sheetData>
    <row r="1" spans="1:2" s="94" customFormat="1" ht="18" x14ac:dyDescent="0.25">
      <c r="A1" s="94" t="s">
        <v>63</v>
      </c>
    </row>
    <row r="2" spans="1:2" ht="14.25" x14ac:dyDescent="0.2">
      <c r="A2" s="95" t="s">
        <v>64</v>
      </c>
    </row>
    <row r="3" spans="1:2" ht="14.25" x14ac:dyDescent="0.2">
      <c r="A3" s="95"/>
    </row>
    <row r="4" spans="1:2" ht="39" thickBot="1" x14ac:dyDescent="0.25">
      <c r="A4" s="96" t="s">
        <v>65</v>
      </c>
      <c r="B4" s="97" t="s">
        <v>109</v>
      </c>
    </row>
    <row r="5" spans="1:2" ht="13.5" thickBot="1" x14ac:dyDescent="0.25">
      <c r="A5" s="98" t="s">
        <v>66</v>
      </c>
      <c r="B5" s="99">
        <v>0.26800000000000002</v>
      </c>
    </row>
    <row r="6" spans="1:2" ht="13.5" thickBot="1" x14ac:dyDescent="0.25">
      <c r="A6" s="100" t="s">
        <v>54</v>
      </c>
      <c r="B6" s="101">
        <v>0.188</v>
      </c>
    </row>
    <row r="7" spans="1:2" ht="13.5" thickBot="1" x14ac:dyDescent="0.25">
      <c r="A7" s="98" t="s">
        <v>55</v>
      </c>
      <c r="B7" s="99">
        <v>0.35699999999999998</v>
      </c>
    </row>
    <row r="8" spans="1:2" ht="13.5" thickBot="1" x14ac:dyDescent="0.25">
      <c r="A8" s="100" t="s">
        <v>56</v>
      </c>
      <c r="B8" s="101">
        <v>0.48599999999999999</v>
      </c>
    </row>
    <row r="9" spans="1:2" ht="26.25" thickBot="1" x14ac:dyDescent="0.25">
      <c r="A9" s="98" t="s">
        <v>67</v>
      </c>
      <c r="B9" s="99">
        <v>0.23400000000000001</v>
      </c>
    </row>
    <row r="10" spans="1:2" ht="13.5" thickBot="1" x14ac:dyDescent="0.25">
      <c r="A10" s="100" t="s">
        <v>68</v>
      </c>
      <c r="B10" s="101">
        <v>0.121</v>
      </c>
    </row>
    <row r="11" spans="1:2" ht="13.5" thickBot="1" x14ac:dyDescent="0.25">
      <c r="A11" s="98" t="s">
        <v>69</v>
      </c>
      <c r="B11" s="99">
        <v>0.121</v>
      </c>
    </row>
    <row r="12" spans="1:2" ht="13.5" thickBot="1" x14ac:dyDescent="0.25">
      <c r="A12" s="100" t="s">
        <v>70</v>
      </c>
      <c r="B12" s="101">
        <v>1.6E-2</v>
      </c>
    </row>
    <row r="13" spans="1:2" x14ac:dyDescent="0.2">
      <c r="A13" s="102" t="s">
        <v>71</v>
      </c>
      <c r="B13" s="103">
        <v>5.7000000000000002E-2</v>
      </c>
    </row>
  </sheetData>
  <hyperlinks>
    <hyperlink ref="A2"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sqref="A1:XFD1048576"/>
    </sheetView>
  </sheetViews>
  <sheetFormatPr defaultRowHeight="15.75" x14ac:dyDescent="0.2"/>
  <cols>
    <col min="1" max="1" width="80.5703125" style="106" customWidth="1"/>
    <col min="2" max="2" width="30.5703125" style="106" bestFit="1" customWidth="1"/>
    <col min="3" max="3" width="12.85546875" style="106" customWidth="1"/>
    <col min="4" max="4" width="11.85546875" style="106" customWidth="1"/>
    <col min="5" max="5" width="10.28515625" style="106" customWidth="1"/>
    <col min="6" max="16384" width="9.140625" style="106"/>
  </cols>
  <sheetData>
    <row r="1" spans="1:5" s="104" customFormat="1" ht="18.75" x14ac:dyDescent="0.2">
      <c r="A1" s="104" t="s">
        <v>72</v>
      </c>
    </row>
    <row r="2" spans="1:5" x14ac:dyDescent="0.2">
      <c r="A2" s="105" t="s">
        <v>73</v>
      </c>
    </row>
    <row r="4" spans="1:5" s="107" customFormat="1" ht="16.5" thickBot="1" x14ac:dyDescent="0.25">
      <c r="A4" s="158" t="s">
        <v>74</v>
      </c>
      <c r="B4" s="160" t="s">
        <v>75</v>
      </c>
      <c r="C4" s="162" t="s">
        <v>76</v>
      </c>
      <c r="D4" s="162"/>
      <c r="E4" s="163" t="s">
        <v>77</v>
      </c>
    </row>
    <row r="5" spans="1:5" s="107" customFormat="1" ht="32.25" thickBot="1" x14ac:dyDescent="0.25">
      <c r="A5" s="159"/>
      <c r="B5" s="161"/>
      <c r="C5" s="108" t="s">
        <v>78</v>
      </c>
      <c r="D5" s="108" t="s">
        <v>79</v>
      </c>
      <c r="E5" s="164"/>
    </row>
    <row r="6" spans="1:5" ht="16.5" thickBot="1" x14ac:dyDescent="0.25">
      <c r="A6" s="153" t="s">
        <v>80</v>
      </c>
      <c r="B6" s="109"/>
      <c r="C6" s="109"/>
      <c r="D6" s="109"/>
      <c r="E6" s="110"/>
    </row>
    <row r="7" spans="1:5" ht="16.5" thickBot="1" x14ac:dyDescent="0.25">
      <c r="A7" s="154"/>
      <c r="B7" s="111" t="s">
        <v>81</v>
      </c>
      <c r="C7" s="112">
        <v>0.52500000000000002</v>
      </c>
      <c r="D7" s="113"/>
      <c r="E7" s="114" t="s">
        <v>82</v>
      </c>
    </row>
    <row r="8" spans="1:5" ht="35.25" thickBot="1" x14ac:dyDescent="0.25">
      <c r="A8" s="154"/>
      <c r="B8" s="109" t="s">
        <v>83</v>
      </c>
      <c r="C8" s="115">
        <v>0.34100000000000003</v>
      </c>
      <c r="D8" s="116"/>
      <c r="E8" s="110" t="s">
        <v>82</v>
      </c>
    </row>
    <row r="9" spans="1:5" ht="19.5" thickBot="1" x14ac:dyDescent="0.25">
      <c r="A9" s="154"/>
      <c r="B9" s="111" t="s">
        <v>84</v>
      </c>
      <c r="C9" s="112">
        <v>0.32600000000000001</v>
      </c>
      <c r="D9" s="117">
        <v>0.26</v>
      </c>
      <c r="E9" s="114" t="s">
        <v>82</v>
      </c>
    </row>
    <row r="10" spans="1:5" ht="16.5" thickBot="1" x14ac:dyDescent="0.25">
      <c r="A10" s="155"/>
      <c r="B10" s="109" t="s">
        <v>85</v>
      </c>
      <c r="C10" s="115">
        <v>0.47499999999999998</v>
      </c>
      <c r="D10" s="118"/>
      <c r="E10" s="110" t="s">
        <v>82</v>
      </c>
    </row>
    <row r="11" spans="1:5" ht="32.25" thickBot="1" x14ac:dyDescent="0.25">
      <c r="A11" s="119" t="s">
        <v>86</v>
      </c>
      <c r="B11" s="111" t="s">
        <v>87</v>
      </c>
      <c r="C11" s="112">
        <v>0.54500000000000004</v>
      </c>
      <c r="D11" s="120">
        <v>0.28000000000000003</v>
      </c>
      <c r="E11" s="114" t="s">
        <v>82</v>
      </c>
    </row>
    <row r="12" spans="1:5" ht="32.25" thickBot="1" x14ac:dyDescent="0.25">
      <c r="A12" s="153" t="s">
        <v>88</v>
      </c>
      <c r="B12" s="109" t="s">
        <v>89</v>
      </c>
      <c r="C12" s="156">
        <v>0.1</v>
      </c>
      <c r="D12" s="156"/>
      <c r="E12" s="110" t="s">
        <v>90</v>
      </c>
    </row>
    <row r="13" spans="1:5" ht="32.25" thickBot="1" x14ac:dyDescent="0.25">
      <c r="A13" s="154"/>
      <c r="B13" s="111" t="s">
        <v>91</v>
      </c>
      <c r="C13" s="157">
        <v>0.1</v>
      </c>
      <c r="D13" s="157"/>
      <c r="E13" s="114" t="s">
        <v>90</v>
      </c>
    </row>
    <row r="14" spans="1:5" ht="32.25" thickBot="1" x14ac:dyDescent="0.25">
      <c r="A14" s="155"/>
      <c r="B14" s="109" t="s">
        <v>92</v>
      </c>
      <c r="C14" s="156">
        <v>0.25</v>
      </c>
      <c r="D14" s="156"/>
      <c r="E14" s="110" t="s">
        <v>90</v>
      </c>
    </row>
    <row r="15" spans="1:5" x14ac:dyDescent="0.2">
      <c r="A15" s="121" t="s">
        <v>93</v>
      </c>
      <c r="B15" s="166" t="s">
        <v>94</v>
      </c>
      <c r="C15" s="168">
        <v>0.25</v>
      </c>
      <c r="D15" s="168"/>
      <c r="E15" s="170" t="s">
        <v>90</v>
      </c>
    </row>
    <row r="16" spans="1:5" ht="16.5" thickBot="1" x14ac:dyDescent="0.25">
      <c r="A16" s="119" t="s">
        <v>95</v>
      </c>
      <c r="B16" s="167"/>
      <c r="C16" s="169"/>
      <c r="D16" s="169"/>
      <c r="E16" s="171"/>
    </row>
    <row r="17" spans="1:5" ht="16.5" thickBot="1" x14ac:dyDescent="0.25">
      <c r="A17" s="122" t="s">
        <v>96</v>
      </c>
      <c r="B17" s="109" t="s">
        <v>94</v>
      </c>
      <c r="C17" s="156">
        <v>0.25</v>
      </c>
      <c r="D17" s="156"/>
      <c r="E17" s="110" t="s">
        <v>90</v>
      </c>
    </row>
    <row r="18" spans="1:5" ht="32.25" thickBot="1" x14ac:dyDescent="0.25">
      <c r="A18" s="119" t="s">
        <v>97</v>
      </c>
      <c r="B18" s="111" t="s">
        <v>94</v>
      </c>
      <c r="C18" s="157">
        <v>0.12</v>
      </c>
      <c r="D18" s="157"/>
      <c r="E18" s="114" t="s">
        <v>90</v>
      </c>
    </row>
    <row r="19" spans="1:5" ht="35.25" thickBot="1" x14ac:dyDescent="0.25">
      <c r="A19" s="153" t="s">
        <v>98</v>
      </c>
      <c r="B19" s="109" t="s">
        <v>99</v>
      </c>
      <c r="C19" s="156">
        <v>0.28000000000000003</v>
      </c>
      <c r="D19" s="156"/>
      <c r="E19" s="110" t="s">
        <v>90</v>
      </c>
    </row>
    <row r="20" spans="1:5" ht="16.5" thickBot="1" x14ac:dyDescent="0.25">
      <c r="A20" s="155"/>
      <c r="B20" s="111" t="s">
        <v>100</v>
      </c>
      <c r="C20" s="172" t="s">
        <v>101</v>
      </c>
      <c r="D20" s="172"/>
      <c r="E20" s="114" t="s">
        <v>102</v>
      </c>
    </row>
    <row r="21" spans="1:5" ht="16.5" thickBot="1" x14ac:dyDescent="0.25">
      <c r="A21" s="122" t="s">
        <v>103</v>
      </c>
      <c r="B21" s="109" t="s">
        <v>94</v>
      </c>
      <c r="C21" s="156">
        <v>0.15</v>
      </c>
      <c r="D21" s="156"/>
      <c r="E21" s="110" t="s">
        <v>90</v>
      </c>
    </row>
    <row r="22" spans="1:5" x14ac:dyDescent="0.2">
      <c r="A22" s="123" t="s">
        <v>104</v>
      </c>
      <c r="B22" s="124" t="s">
        <v>94</v>
      </c>
      <c r="C22" s="173">
        <v>0</v>
      </c>
      <c r="D22" s="173"/>
      <c r="E22" s="125" t="s">
        <v>90</v>
      </c>
    </row>
    <row r="24" spans="1:5" ht="18.75" x14ac:dyDescent="0.2">
      <c r="A24" s="165" t="s">
        <v>105</v>
      </c>
      <c r="B24" s="165"/>
      <c r="C24" s="165"/>
      <c r="D24" s="165"/>
      <c r="E24" s="165"/>
    </row>
    <row r="25" spans="1:5" ht="18.75" x14ac:dyDescent="0.2">
      <c r="A25" s="126"/>
      <c r="B25" s="126"/>
      <c r="C25" s="126"/>
      <c r="D25" s="126"/>
      <c r="E25" s="126"/>
    </row>
    <row r="26" spans="1:5" s="127" customFormat="1" x14ac:dyDescent="0.2">
      <c r="A26" s="174" t="s">
        <v>106</v>
      </c>
      <c r="B26" s="174"/>
      <c r="C26" s="174"/>
      <c r="D26" s="174"/>
      <c r="E26" s="174"/>
    </row>
    <row r="28" spans="1:5" ht="18.75" x14ac:dyDescent="0.2">
      <c r="A28" s="165" t="s">
        <v>107</v>
      </c>
      <c r="B28" s="165"/>
      <c r="C28" s="165"/>
      <c r="D28" s="165"/>
      <c r="E28" s="165"/>
    </row>
    <row r="30" spans="1:5" ht="18.75" x14ac:dyDescent="0.2">
      <c r="A30" s="165" t="s">
        <v>108</v>
      </c>
      <c r="B30" s="165"/>
      <c r="C30" s="165"/>
      <c r="D30" s="165"/>
      <c r="E30" s="165"/>
    </row>
  </sheetData>
  <mergeCells count="23">
    <mergeCell ref="E4:E5"/>
    <mergeCell ref="A6:A10"/>
    <mergeCell ref="A30:E30"/>
    <mergeCell ref="B15:B16"/>
    <mergeCell ref="C15:D16"/>
    <mergeCell ref="E15:E16"/>
    <mergeCell ref="C17:D17"/>
    <mergeCell ref="C18:D18"/>
    <mergeCell ref="A19:A20"/>
    <mergeCell ref="C19:D19"/>
    <mergeCell ref="C20:D20"/>
    <mergeCell ref="C21:D21"/>
    <mergeCell ref="C22:D22"/>
    <mergeCell ref="A24:E24"/>
    <mergeCell ref="A26:E26"/>
    <mergeCell ref="A28:E28"/>
    <mergeCell ref="A12:A14"/>
    <mergeCell ref="C12:D12"/>
    <mergeCell ref="C13:D13"/>
    <mergeCell ref="C14:D14"/>
    <mergeCell ref="A4:A5"/>
    <mergeCell ref="B4:B5"/>
    <mergeCell ref="C4:D4"/>
  </mergeCells>
  <hyperlinks>
    <hyperlink ref="A2" r:id="rId1"/>
    <hyperlink ref="A22" r:id="rId2" display="http://research.ufl.edu/research/handbook/administration/residual-and-miscellaneous-donors-projects.htm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3 Periods</vt:lpstr>
      <vt:lpstr>Fringe</vt:lpstr>
      <vt:lpstr>IDC</vt:lpstr>
      <vt:lpstr>Fringe!Fringe</vt:lpstr>
      <vt:lpstr>Fringe_Rates</vt:lpstr>
    </vt:vector>
  </TitlesOfParts>
  <Company>ITCenter Customer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username_w2k</dc:creator>
  <cp:lastModifiedBy>Mason,Christina L</cp:lastModifiedBy>
  <cp:lastPrinted>2009-07-29T19:56:23Z</cp:lastPrinted>
  <dcterms:created xsi:type="dcterms:W3CDTF">2005-04-26T16:07:23Z</dcterms:created>
  <dcterms:modified xsi:type="dcterms:W3CDTF">2019-09-09T13:56:35Z</dcterms:modified>
</cp:coreProperties>
</file>